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農経\■報告論文_2015-21\2025\01_HP告知\原案（20250324首藤先生）\"/>
    </mc:Choice>
  </mc:AlternateContent>
  <xr:revisionPtr revIDLastSave="0" documentId="13_ncr:1_{B989B311-7078-427B-ABA0-B2F8741463F9}" xr6:coauthVersionLast="47" xr6:coauthVersionMax="47" xr10:uidLastSave="{00000000-0000-0000-0000-000000000000}"/>
  <workbookProtection workbookAlgorithmName="SHA-512" workbookHashValue="/rvgjcgmqj/4hvd0WJiq5sMROBn0vQl2VKi2k0oNhFjdsY4Qy4sAj0WvnqQEVwfgczXrPk7FhwXCj+Lpwa6mJA==" workbookSaltValue="xllQ7UTd4615SENLpEIr4Q==" workbookSpinCount="100000" lockStructure="1"/>
  <bookViews>
    <workbookView xWindow="-120" yWindow="-120" windowWidth="25440" windowHeight="15270" activeTab="2"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Press ▼, and select one from the list.</t>
        </r>
      </text>
    </comment>
    <comment ref="F9" authorId="1" shapeId="0" xr:uid="{659D7160-62D3-43A3-80DD-2D7A3D02EFE3}">
      <text>
        <r>
          <rPr>
            <b/>
            <sz val="9"/>
            <color indexed="81"/>
            <rFont val="ＭＳ Ｐゴシック"/>
            <family val="3"/>
            <charset val="128"/>
          </rPr>
          <t>AESJ:AESJ:ドロップダウンリストから選択してください
Press ▼, and select one from the list.</t>
        </r>
      </text>
    </comment>
    <comment ref="J9" authorId="1" shapeId="0" xr:uid="{00000000-0006-0000-00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0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000-000009000000}">
      <text>
        <r>
          <rPr>
            <b/>
            <sz val="9"/>
            <color indexed="81"/>
            <rFont val="ＭＳ Ｐゴシック"/>
            <family val="3"/>
            <charset val="128"/>
          </rPr>
          <t>AESJ:　原稿の分量をドロップボックスから選んでください。
Press ▼, and select one from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Press ▼, and select one from the list.</t>
        </r>
      </text>
    </comment>
    <comment ref="F9" authorId="1" shapeId="0" xr:uid="{6C95E242-7292-41DA-95CE-0898579F4C87}">
      <text>
        <r>
          <rPr>
            <b/>
            <sz val="9"/>
            <color indexed="81"/>
            <rFont val="ＭＳ Ｐゴシック"/>
            <family val="3"/>
            <charset val="128"/>
          </rPr>
          <t>AESJ:AESJ:ドロップダウンリストから選択してください
Press ▼, and select one from the list.</t>
        </r>
      </text>
    </comment>
    <comment ref="J9" authorId="1" shapeId="0" xr:uid="{00000000-0006-0000-01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1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100-000009000000}">
      <text>
        <r>
          <rPr>
            <b/>
            <sz val="9"/>
            <color indexed="81"/>
            <rFont val="ＭＳ Ｐゴシック"/>
            <family val="3"/>
            <charset val="128"/>
          </rPr>
          <t>AESJ:　原稿の分量をドロップボックスから選んでくだPress ▼, and select one from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Press ▼, and select one from the list.</t>
        </r>
      </text>
    </comment>
    <comment ref="F9" authorId="1" shapeId="0" xr:uid="{D7083F59-47B3-464C-A25C-BFE94DF24F06}">
      <text>
        <r>
          <rPr>
            <b/>
            <sz val="9"/>
            <color indexed="81"/>
            <rFont val="ＭＳ Ｐゴシック"/>
            <family val="3"/>
            <charset val="128"/>
          </rPr>
          <t>AESJ:AESJ:ドロップダウンリストから選択してください
Press ▼, and select one from the list.</t>
        </r>
      </text>
    </comment>
    <comment ref="J9" authorId="1" shapeId="0" xr:uid="{00000000-0006-0000-02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2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200-000009000000}">
      <text>
        <r>
          <rPr>
            <b/>
            <sz val="9"/>
            <color indexed="81"/>
            <rFont val="ＭＳ Ｐゴシック"/>
            <family val="3"/>
            <charset val="128"/>
          </rPr>
          <t>AESJ:　原稿の分量をドロップボックスから選んでください。Press ▼, and select one from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<sst xmlns="http://schemas.openxmlformats.org/spreadsheetml/2006/main" count="401" uniqueCount="183">
  <si>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</si>
  <si>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</si>
  <si>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</si>
  <si>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</si>
  <si>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</si>
  <si>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</si>
  <si>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</si>
  <si>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</si>
  <si>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</si>
  <si>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</si>
  <si>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</si>
  <si>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</si>
  <si>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</si>
  <si>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</si>
  <si>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</si>
  <si>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</si>
  <si>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</si>
  <si>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</si>
  <si>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</si>
  <si>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</si>
  <si>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</si>
  <si>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</si>
  <si>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</si>
  <si>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</si>
  <si>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</si>
  <si>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</si>
  <si>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</si>
  <si>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</si>
  <si>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</si>
  <si>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</si>
  <si>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</si>
  <si>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</si>
  <si>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</si>
  <si>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</si>
  <si>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</si>
  <si>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</si>
  <si>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</si>
  <si>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</si>
  <si>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</si>
  <si>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</si>
  <si>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</si>
  <si>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</si>
  <si>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</si>
  <si>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</si>
  <si>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</si>
  <si>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</si>
  <si>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</si>
  <si>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</si>
  <si>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</si>
  <si>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</si>
  <si>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</si>
  <si>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</si>
  <si>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</si>
  <si>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</si>
  <si>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</si>
  <si>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</si>
  <si>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</si>
  <si>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</si>
  <si>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</si>
  <si>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</si>
  <si>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</si>
  <si>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</si>
  <si>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</si>
  <si>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</si>
  <si>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</si>
  <si>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</si>
  <si>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</si>
  <si>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</si>
  <si>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</si>
  <si>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</si>
  <si>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</si>
  <si>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</si>
  <si>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</si>
  <si>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</si>
  <si>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</si>
  <si>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</si>
  <si>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</si>
  <si>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</si>
  <si>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</si>
  <si>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</si>
  <si>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</si>
  <si>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</si>
  <si>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</si>
  <si>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</si>
  <si>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</si>
  <si>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</si>
  <si>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</si>
  <si>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</si>
  <si>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</si>
  <si>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</si>
  <si>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</si>
  <si>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</si>
  <si>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</si>
  <si>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</si>
  <si>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</si>
  <si>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</si>
  <si>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</si>
  <si>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</si>
  <si>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</si>
  <si>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</si>
  <si>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</si>
  <si>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</si>
  <si>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</si>
  <si>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</si>
  <si>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</si>
  <si>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</si>
  <si>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</si>
  <si>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</si>
  <si>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</si>
  <si>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</si>
  <si>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</si>
  <si>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</si>
  <si>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</si>
  <si>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</si>
  <si>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</si>
  <si>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</si>
  <si>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</si>
  <si>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</si>
  <si>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</si>
  <si>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</si>
  <si>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</si>
  <si>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</si>
  <si>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</si>
  <si>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</si>
  <si>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</si>
  <si>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</si>
  <si>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</si>
  <si>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</si>
  <si>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</si>
  <si>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</si>
  <si>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</si>
  <si>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</si>
  <si>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</si>
  <si>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</si>
  <si>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</si>
  <si>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</si>
  <si>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</si>
  <si>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</si>
  <si>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</si>
  <si>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</si>
  <si>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</si>
  <si>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</si>
  <si>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</si>
  <si>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</si>
  <si>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</si>
  <si>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</si>
  <si>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</si>
  <si>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</si>
  <si>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</si>
  <si>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</si>
  <si>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</si>
  <si>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</si>
  <si>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</si>
  <si>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</si>
  <si>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</si>
  <si>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</si>
  <si>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</si>
  <si>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</si>
  <si>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</si>
  <si>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</si>
  <si>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</si>
  <si>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</si>
  <si>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</si>
  <si>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</si>
  <si>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</si>
  <si>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Corresponding author should be the member of AESJ at the time of presentation.</t>
    </r>
    <rPh sb="40" eb="42">
      <t>トウコウ</t>
    </rPh>
    <rPh sb="44" eb="46">
      <t>ホウコク</t>
    </rPh>
    <phoneticPr fontId="1"/>
  </si>
  <si>
    <r>
      <rPr>
        <sz val="11"/>
        <color theme="1"/>
        <rFont val="ＭＳ Ｐゴシック"/>
        <family val="3"/>
        <charset val="128"/>
      </rPr>
      <t>特別セッション</t>
    </r>
    <r>
      <rPr>
        <sz val="11"/>
        <color theme="1"/>
        <rFont val="Times New Roman"/>
        <family val="1"/>
      </rPr>
      <t>1 Special session 1</t>
    </r>
    <rPh sb="0" eb="2">
      <t>トクベツ</t>
    </rPh>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</si>
  <si>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グループ</t>
    </r>
    <r>
      <rPr>
        <sz val="11"/>
        <color theme="1"/>
        <rFont val="Times New Roman"/>
        <family val="1"/>
      </rPr>
      <t>2 Poster Group 2</t>
    </r>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</si>
  <si>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 xml:space="preserve">グループ1 </t>
    </r>
    <r>
      <rPr>
        <sz val="11"/>
        <color theme="1"/>
        <rFont val="Times New Roman"/>
        <family val="1"/>
      </rPr>
      <t>Poster Group 1</t>
    </r>
    <phoneticPr fontId="1"/>
  </si>
  <si>
    <r>
      <rPr>
        <sz val="11"/>
        <color theme="1"/>
        <rFont val="ＭＳ Ｐゴシック"/>
        <family val="3"/>
        <charset val="128"/>
      </rPr>
      <t>特別セッション</t>
    </r>
    <r>
      <rPr>
        <sz val="11"/>
        <color theme="1"/>
        <rFont val="Times New Roman"/>
        <family val="1"/>
      </rPr>
      <t>2 Special session 2</t>
    </r>
    <rPh sb="0" eb="2">
      <t>トクベツ</t>
    </rPh>
    <phoneticPr fontId="1"/>
  </si>
  <si>
    <r>
      <rPr>
        <sz val="11"/>
        <color theme="1"/>
        <rFont val="ＭＳ Ｐゴシック"/>
        <family val="3"/>
        <charset val="128"/>
      </rPr>
      <t>特別セッション</t>
    </r>
    <r>
      <rPr>
        <sz val="11"/>
        <color theme="1"/>
        <rFont val="Times New Roman"/>
        <family val="1"/>
      </rPr>
      <t>3 Special session 3</t>
    </r>
    <rPh sb="0" eb="2">
      <t>トクベツ</t>
    </rPh>
    <phoneticPr fontId="1"/>
  </si>
  <si>
    <r>
      <rPr>
        <sz val="11"/>
        <color theme="1"/>
        <rFont val="ＭＳ Ｐゴシック"/>
        <family val="3"/>
        <charset val="128"/>
      </rPr>
      <t>第</t>
    </r>
    <r>
      <rPr>
        <sz val="11"/>
        <color theme="1"/>
        <rFont val="Times New Roman"/>
        <family val="1"/>
      </rPr>
      <t>1</t>
    </r>
    <r>
      <rPr>
        <sz val="11"/>
        <color theme="1"/>
        <rFont val="ＭＳ Ｐゴシック"/>
        <family val="3"/>
        <charset val="128"/>
      </rPr>
      <t>会場：第</t>
    </r>
    <r>
      <rPr>
        <sz val="11"/>
        <color theme="1"/>
        <rFont val="Times New Roman"/>
        <family val="1"/>
      </rPr>
      <t>144</t>
    </r>
    <r>
      <rPr>
        <sz val="11"/>
        <color theme="1"/>
        <rFont val="ＭＳ Ｐゴシック"/>
        <family val="3"/>
        <charset val="128"/>
      </rPr>
      <t>講義室</t>
    </r>
    <r>
      <rPr>
        <sz val="11"/>
        <color theme="1"/>
        <rFont val="Times New Roman"/>
        <family val="1"/>
      </rPr>
      <t xml:space="preserve"> Venue 1: Room 144</t>
    </r>
    <phoneticPr fontId="1"/>
  </si>
  <si>
    <r>
      <rPr>
        <sz val="11"/>
        <color theme="1"/>
        <rFont val="ＭＳ Ｐゴシック"/>
        <family val="3"/>
        <charset val="128"/>
      </rPr>
      <t>第</t>
    </r>
    <r>
      <rPr>
        <sz val="11"/>
        <color theme="1"/>
        <rFont val="Times New Roman"/>
        <family val="1"/>
      </rPr>
      <t>2</t>
    </r>
    <r>
      <rPr>
        <sz val="11"/>
        <color theme="1"/>
        <rFont val="ＭＳ Ｐゴシック"/>
        <family val="3"/>
        <charset val="128"/>
      </rPr>
      <t>会場：第</t>
    </r>
    <r>
      <rPr>
        <sz val="11"/>
        <color theme="1"/>
        <rFont val="Times New Roman"/>
        <family val="1"/>
      </rPr>
      <t>145</t>
    </r>
    <r>
      <rPr>
        <sz val="11"/>
        <color theme="1"/>
        <rFont val="ＭＳ Ｐゴシック"/>
        <family val="3"/>
        <charset val="128"/>
      </rPr>
      <t>講義室</t>
    </r>
    <r>
      <rPr>
        <sz val="11"/>
        <color theme="1"/>
        <rFont val="Times New Roman"/>
        <family val="1"/>
      </rPr>
      <t xml:space="preserve"> Venue 2: Room 145</t>
    </r>
    <phoneticPr fontId="1"/>
  </si>
  <si>
    <r>
      <rPr>
        <sz val="11"/>
        <color theme="1"/>
        <rFont val="ＭＳ Ｐゴシック"/>
        <family val="3"/>
        <charset val="128"/>
      </rPr>
      <t>第</t>
    </r>
    <r>
      <rPr>
        <sz val="11"/>
        <color theme="1"/>
        <rFont val="Times New Roman"/>
        <family val="1"/>
      </rPr>
      <t>3</t>
    </r>
    <r>
      <rPr>
        <sz val="11"/>
        <color theme="1"/>
        <rFont val="ＭＳ Ｐゴシック"/>
        <family val="3"/>
        <charset val="128"/>
      </rPr>
      <t>会場：第</t>
    </r>
    <r>
      <rPr>
        <sz val="11"/>
        <color theme="1"/>
        <rFont val="Times New Roman"/>
        <family val="1"/>
      </rPr>
      <t>146</t>
    </r>
    <r>
      <rPr>
        <sz val="11"/>
        <color theme="1"/>
        <rFont val="ＭＳ Ｐゴシック"/>
        <family val="3"/>
        <charset val="128"/>
      </rPr>
      <t>講義室</t>
    </r>
    <r>
      <rPr>
        <sz val="11"/>
        <color theme="1"/>
        <rFont val="Times New Roman"/>
        <family val="1"/>
      </rPr>
      <t xml:space="preserve"> Venue 3: Room 146</t>
    </r>
    <phoneticPr fontId="1"/>
  </si>
  <si>
    <r>
      <rPr>
        <sz val="11"/>
        <color theme="1"/>
        <rFont val="ＭＳ Ｐゴシック"/>
        <family val="3"/>
        <charset val="128"/>
      </rPr>
      <t>第</t>
    </r>
    <r>
      <rPr>
        <sz val="11"/>
        <color theme="1"/>
        <rFont val="Times New Roman"/>
        <family val="1"/>
      </rPr>
      <t>4</t>
    </r>
    <r>
      <rPr>
        <sz val="11"/>
        <color theme="1"/>
        <rFont val="ＭＳ Ｐゴシック"/>
        <family val="3"/>
        <charset val="128"/>
      </rPr>
      <t>会場：第</t>
    </r>
    <r>
      <rPr>
        <sz val="11"/>
        <color theme="1"/>
        <rFont val="Times New Roman"/>
        <family val="1"/>
      </rPr>
      <t>147</t>
    </r>
    <r>
      <rPr>
        <sz val="11"/>
        <color theme="1"/>
        <rFont val="ＭＳ Ｐゴシック"/>
        <family val="3"/>
        <charset val="128"/>
      </rPr>
      <t>講義室</t>
    </r>
    <r>
      <rPr>
        <sz val="11"/>
        <color theme="1"/>
        <rFont val="Times New Roman"/>
        <family val="1"/>
      </rPr>
      <t xml:space="preserve"> Venue 4: Room 147</t>
    </r>
    <phoneticPr fontId="1"/>
  </si>
  <si>
    <r>
      <rPr>
        <sz val="11"/>
        <color theme="1"/>
        <rFont val="ＭＳ Ｐゴシック"/>
        <family val="3"/>
        <charset val="128"/>
      </rPr>
      <t>第</t>
    </r>
    <r>
      <rPr>
        <sz val="11"/>
        <color theme="1"/>
        <rFont val="Times New Roman"/>
        <family val="1"/>
      </rPr>
      <t>5</t>
    </r>
    <r>
      <rPr>
        <sz val="11"/>
        <color theme="1"/>
        <rFont val="ＭＳ Ｐゴシック"/>
        <family val="3"/>
        <charset val="128"/>
      </rPr>
      <t>会場：第</t>
    </r>
    <r>
      <rPr>
        <sz val="11"/>
        <color theme="1"/>
        <rFont val="Times New Roman"/>
        <family val="1"/>
      </rPr>
      <t>148</t>
    </r>
    <r>
      <rPr>
        <sz val="11"/>
        <color theme="1"/>
        <rFont val="ＭＳ Ｐゴシック"/>
        <family val="3"/>
        <charset val="128"/>
      </rPr>
      <t>講義室</t>
    </r>
    <r>
      <rPr>
        <sz val="11"/>
        <color theme="1"/>
        <rFont val="Times New Roman"/>
        <family val="1"/>
      </rPr>
      <t xml:space="preserve"> Venue 5: Room 148</t>
    </r>
    <phoneticPr fontId="1"/>
  </si>
  <si>
    <r>
      <rPr>
        <sz val="11"/>
        <color theme="1"/>
        <rFont val="ＭＳ Ｐゴシック"/>
        <family val="3"/>
        <charset val="128"/>
      </rPr>
      <t>第</t>
    </r>
    <r>
      <rPr>
        <sz val="11"/>
        <color theme="1"/>
        <rFont val="Times New Roman"/>
        <family val="1"/>
      </rPr>
      <t>6</t>
    </r>
    <r>
      <rPr>
        <sz val="11"/>
        <color theme="1"/>
        <rFont val="ＭＳ Ｐゴシック"/>
        <family val="3"/>
        <charset val="128"/>
      </rPr>
      <t>会場：第</t>
    </r>
    <r>
      <rPr>
        <sz val="11"/>
        <color theme="1"/>
        <rFont val="Times New Roman"/>
        <family val="1"/>
      </rPr>
      <t>149</t>
    </r>
    <r>
      <rPr>
        <sz val="11"/>
        <color theme="1"/>
        <rFont val="ＭＳ Ｐゴシック"/>
        <family val="3"/>
        <charset val="128"/>
      </rPr>
      <t>講義室</t>
    </r>
    <r>
      <rPr>
        <sz val="11"/>
        <color theme="1"/>
        <rFont val="Times New Roman"/>
        <family val="1"/>
      </rPr>
      <t xml:space="preserve"> Venue 6: Room 149</t>
    </r>
    <phoneticPr fontId="1"/>
  </si>
  <si>
    <r>
      <rPr>
        <sz val="11"/>
        <color theme="1"/>
        <rFont val="ＭＳ Ｐゴシック"/>
        <family val="3"/>
        <charset val="128"/>
      </rPr>
      <t>第</t>
    </r>
    <r>
      <rPr>
        <sz val="11"/>
        <color theme="1"/>
        <rFont val="Times New Roman"/>
        <family val="1"/>
      </rPr>
      <t>7</t>
    </r>
    <r>
      <rPr>
        <sz val="11"/>
        <color theme="1"/>
        <rFont val="ＭＳ Ｐゴシック"/>
        <family val="3"/>
        <charset val="128"/>
      </rPr>
      <t>会場：第</t>
    </r>
    <r>
      <rPr>
        <sz val="11"/>
        <color theme="1"/>
        <rFont val="Times New Roman"/>
        <family val="1"/>
      </rPr>
      <t>154</t>
    </r>
    <r>
      <rPr>
        <sz val="11"/>
        <color theme="1"/>
        <rFont val="ＭＳ Ｐゴシック"/>
        <family val="3"/>
        <charset val="128"/>
      </rPr>
      <t>講義室</t>
    </r>
    <r>
      <rPr>
        <sz val="11"/>
        <color theme="1"/>
        <rFont val="Times New Roman"/>
        <family val="1"/>
      </rPr>
      <t xml:space="preserve"> Venue 7: Room 154</t>
    </r>
    <phoneticPr fontId="1"/>
  </si>
  <si>
    <r>
      <rPr>
        <sz val="11"/>
        <color theme="1"/>
        <rFont val="ＭＳ Ｐゴシック"/>
        <family val="3"/>
        <charset val="128"/>
      </rPr>
      <t>第</t>
    </r>
    <r>
      <rPr>
        <sz val="11"/>
        <color theme="1"/>
        <rFont val="Times New Roman"/>
        <family val="1"/>
      </rPr>
      <t>8</t>
    </r>
    <r>
      <rPr>
        <sz val="11"/>
        <color theme="1"/>
        <rFont val="ＭＳ Ｐゴシック"/>
        <family val="3"/>
        <charset val="128"/>
      </rPr>
      <t>会場：第</t>
    </r>
    <r>
      <rPr>
        <sz val="11"/>
        <color theme="1"/>
        <rFont val="Times New Roman"/>
        <family val="1"/>
      </rPr>
      <t>155</t>
    </r>
    <r>
      <rPr>
        <sz val="11"/>
        <color theme="1"/>
        <rFont val="ＭＳ Ｐゴシック"/>
        <family val="3"/>
        <charset val="128"/>
      </rPr>
      <t>講義室</t>
    </r>
    <r>
      <rPr>
        <sz val="11"/>
        <color theme="1"/>
        <rFont val="Times New Roman"/>
        <family val="1"/>
      </rPr>
      <t xml:space="preserve"> Venue 8: Room 155</t>
    </r>
    <phoneticPr fontId="1"/>
  </si>
  <si>
    <r>
      <rPr>
        <sz val="11"/>
        <color theme="1"/>
        <rFont val="ＭＳ Ｐゴシック"/>
        <family val="3"/>
        <charset val="128"/>
      </rPr>
      <t>第</t>
    </r>
    <r>
      <rPr>
        <sz val="11"/>
        <color theme="1"/>
        <rFont val="Times New Roman"/>
        <family val="1"/>
      </rPr>
      <t>9</t>
    </r>
    <r>
      <rPr>
        <sz val="11"/>
        <color theme="1"/>
        <rFont val="ＭＳ Ｐゴシック"/>
        <family val="3"/>
        <charset val="128"/>
      </rPr>
      <t>会場：第</t>
    </r>
    <r>
      <rPr>
        <sz val="11"/>
        <color theme="1"/>
        <rFont val="Times New Roman"/>
        <family val="1"/>
      </rPr>
      <t>156</t>
    </r>
    <r>
      <rPr>
        <sz val="11"/>
        <color theme="1"/>
        <rFont val="ＭＳ Ｐゴシック"/>
        <family val="3"/>
        <charset val="128"/>
      </rPr>
      <t>講義室</t>
    </r>
    <r>
      <rPr>
        <sz val="11"/>
        <color theme="1"/>
        <rFont val="Times New Roman"/>
        <family val="1"/>
      </rPr>
      <t xml:space="preserve"> Venue 9: Room 156</t>
    </r>
    <phoneticPr fontId="1"/>
  </si>
  <si>
    <r>
      <rPr>
        <sz val="11"/>
        <color theme="1"/>
        <rFont val="ＭＳ Ｐゴシック"/>
        <family val="3"/>
        <charset val="128"/>
      </rPr>
      <t>第</t>
    </r>
    <r>
      <rPr>
        <sz val="11"/>
        <color theme="1"/>
        <rFont val="Times New Roman"/>
        <family val="1"/>
      </rPr>
      <t>10</t>
    </r>
    <r>
      <rPr>
        <sz val="11"/>
        <color theme="1"/>
        <rFont val="ＭＳ Ｐゴシック"/>
        <family val="3"/>
        <charset val="128"/>
      </rPr>
      <t>会場：第</t>
    </r>
    <r>
      <rPr>
        <sz val="11"/>
        <color theme="1"/>
        <rFont val="Times New Roman"/>
        <family val="1"/>
      </rPr>
      <t>157</t>
    </r>
    <r>
      <rPr>
        <sz val="11"/>
        <color theme="1"/>
        <rFont val="ＭＳ Ｐゴシック"/>
        <family val="3"/>
        <charset val="128"/>
      </rPr>
      <t>講義室</t>
    </r>
    <r>
      <rPr>
        <sz val="11"/>
        <color theme="1"/>
        <rFont val="Times New Roman"/>
        <family val="1"/>
      </rPr>
      <t xml:space="preserve"> Venue 10: Room 157</t>
    </r>
    <phoneticPr fontId="1"/>
  </si>
  <si>
    <r>
      <rPr>
        <sz val="11"/>
        <color theme="1"/>
        <rFont val="ＭＳ Ｐゴシック"/>
        <family val="3"/>
        <charset val="128"/>
      </rPr>
      <t>第</t>
    </r>
    <r>
      <rPr>
        <sz val="11"/>
        <color theme="1"/>
        <rFont val="Times New Roman"/>
        <family val="1"/>
      </rPr>
      <t>11</t>
    </r>
    <r>
      <rPr>
        <sz val="11"/>
        <color theme="1"/>
        <rFont val="ＭＳ Ｐゴシック"/>
        <family val="3"/>
        <charset val="128"/>
      </rPr>
      <t>会場：第</t>
    </r>
    <r>
      <rPr>
        <sz val="11"/>
        <color theme="1"/>
        <rFont val="Times New Roman"/>
        <family val="1"/>
      </rPr>
      <t>158</t>
    </r>
    <r>
      <rPr>
        <sz val="11"/>
        <color theme="1"/>
        <rFont val="ＭＳ Ｐゴシック"/>
        <family val="3"/>
        <charset val="128"/>
      </rPr>
      <t>講義室</t>
    </r>
    <r>
      <rPr>
        <sz val="11"/>
        <color theme="1"/>
        <rFont val="Times New Roman"/>
        <family val="1"/>
      </rPr>
      <t xml:space="preserve"> Venue 11: Room 158</t>
    </r>
    <phoneticPr fontId="1"/>
  </si>
  <si>
    <t>第5会場：第148講義室 Venue 5: Room 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</si>
</sst>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Times New Roman"/>
      <family val="1"/>
    </font>
    <font>
      <sz val="11"/>
      <color theme="1"/>
      <name val="Times New Roman"/>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Protection="1">
      <alignment vertical="center"/>
      <protection locked="0"/>
    </xf>
    <xf numFmtId="0" fontId="13" fillId="0" borderId="25" xfId="0" applyFont="1" applyBorder="1">
      <alignment vertical="center"/>
    </xf>
    <xf numFmtId="0" fontId="13" fillId="0" borderId="29" xfId="0" applyFont="1" applyBorder="1" applyProtection="1">
      <alignment vertical="center"/>
      <protection locked="0"/>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lignment vertical="center"/>
    </xf>
    <xf numFmtId="0" fontId="13" fillId="2" borderId="13" xfId="0" applyFont="1" applyFill="1" applyBorder="1">
      <alignment vertical="center"/>
    </xf>
    <xf numFmtId="0" fontId="13" fillId="0" borderId="4" xfId="0" applyFont="1" applyBorder="1">
      <alignment vertical="center"/>
    </xf>
    <xf numFmtId="0" fontId="15" fillId="0" borderId="0" xfId="0" applyFont="1" applyAlignment="1">
      <alignment vertical="center" wrapText="1"/>
    </xf>
    <xf numFmtId="0" fontId="13" fillId="2" borderId="21" xfId="0" applyFont="1" applyFill="1" applyBorder="1">
      <alignment vertical="center"/>
    </xf>
    <xf numFmtId="0" fontId="13" fillId="2" borderId="23" xfId="0" applyFont="1" applyFill="1" applyBorder="1">
      <alignment vertical="center"/>
    </xf>
    <xf numFmtId="0" fontId="13" fillId="0" borderId="3" xfId="0" applyFont="1" applyBorder="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2" fillId="8" borderId="0" xfId="0" applyFont="1" applyFill="1" applyProtection="1">
      <alignment vertical="center"/>
      <protection locked="0"/>
    </xf>
    <xf numFmtId="0" fontId="17" fillId="0" borderId="18"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pplyProtection="1">
      <alignment horizontal="center" vertical="center"/>
      <protection locked="0"/>
    </xf>
    <xf numFmtId="0" fontId="32" fillId="0" borderId="0" xfId="0" applyFont="1">
      <alignment vertical="center"/>
    </xf>
    <xf numFmtId="0" fontId="27" fillId="0" borderId="0" xfId="0" applyFo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ill="1" applyBorder="1">
      <alignment vertical="center"/>
    </xf>
    <xf numFmtId="0" fontId="30" fillId="6" borderId="0" xfId="0" applyFont="1" applyFill="1" applyAlignment="1">
      <alignment horizontal="center" vertical="center"/>
    </xf>
    <xf numFmtId="0" fontId="30" fillId="9" borderId="0" xfId="0" applyFont="1" applyFill="1">
      <alignment vertical="center"/>
    </xf>
    <xf numFmtId="0" fontId="17" fillId="0" borderId="8" xfId="0" applyFont="1" applyBorder="1" applyAlignment="1" applyProtection="1">
      <alignment horizontal="center" vertical="center"/>
      <protection locked="0"/>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3" fillId="0" borderId="29" xfId="0" applyFont="1" applyBorder="1">
      <alignment vertical="center"/>
    </xf>
    <xf numFmtId="0" fontId="9" fillId="0" borderId="0" xfId="0" applyFont="1">
      <alignment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30" xfId="0" applyFont="1" applyBorder="1" applyAlignment="1">
      <alignment horizontal="center" vertical="center"/>
    </xf>
    <xf numFmtId="0" fontId="16" fillId="0" borderId="22" xfId="0" applyFont="1" applyBorder="1" applyAlignment="1">
      <alignment horizontal="center" vertical="center" wrapText="1"/>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13" fillId="0" borderId="37"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center" vertical="center"/>
    </xf>
    <xf numFmtId="0" fontId="32" fillId="0" borderId="8" xfId="0" applyFont="1" applyBorder="1" applyAlignment="1">
      <alignment horizontal="center" vertical="center"/>
    </xf>
    <xf numFmtId="0" fontId="17" fillId="0" borderId="18" xfId="0" applyFont="1" applyBorder="1" applyAlignment="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13"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8"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Protection="1">
      <alignment vertical="center"/>
      <protection locked="0"/>
    </xf>
    <xf numFmtId="0" fontId="13" fillId="0" borderId="12" xfId="0" applyFont="1" applyBorder="1" applyProtection="1">
      <alignment vertical="center"/>
      <protection locked="0"/>
    </xf>
    <xf numFmtId="0" fontId="13" fillId="0" borderId="13"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27" fillId="0" borderId="0" xfId="0" applyFont="1" applyAlignment="1">
      <alignment vertical="top" wrapText="1"/>
    </xf>
    <xf numFmtId="0" fontId="13" fillId="0" borderId="0" xfId="0" applyFont="1" applyAlignment="1">
      <alignment vertical="top"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3" borderId="0" xfId="0" applyFont="1" applyFill="1" applyAlignment="1">
      <alignment horizontal="center" vertical="center"/>
    </xf>
    <xf numFmtId="0" fontId="13" fillId="3" borderId="25" xfId="0" applyFont="1" applyFill="1" applyBorder="1" applyAlignment="1">
      <alignment horizontal="center" vertical="center"/>
    </xf>
    <xf numFmtId="0" fontId="13" fillId="0" borderId="2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lignment vertical="center"/>
    </xf>
    <xf numFmtId="0" fontId="13" fillId="0" borderId="23" xfId="0" applyFont="1" applyBorder="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5"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20" fillId="0" borderId="0" xfId="0" applyFont="1" applyAlignment="1">
      <alignment horizontal="center" vertical="center" wrapText="1"/>
    </xf>
    <xf numFmtId="0" fontId="15" fillId="0" borderId="0" xfId="0" applyFont="1" applyAlignment="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35" xfId="0" applyFont="1" applyBorder="1">
      <alignment vertical="center"/>
    </xf>
    <xf numFmtId="0" fontId="13" fillId="0" borderId="9" xfId="0" applyFont="1" applyBorder="1">
      <alignment vertical="center"/>
    </xf>
    <xf numFmtId="0" fontId="13" fillId="0" borderId="10" xfId="0" applyFont="1" applyBorder="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22" xfId="0" applyFont="1" applyBorder="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20" fillId="0" borderId="0" xfId="0" applyFont="1" applyAlignment="1" applyProtection="1">
      <alignment horizontal="center" vertical="center" wrapText="1"/>
      <protection locked="0"/>
    </xf>
    <xf numFmtId="0" fontId="13" fillId="0" borderId="11" xfId="0" applyFont="1" applyBorder="1">
      <alignment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5" xfId="0" applyFont="1" applyBorder="1" applyAlignment="1">
      <alignment horizontal="center" vertical="center" wrapText="1"/>
    </xf>
    <xf numFmtId="0" fontId="16" fillId="0" borderId="11" xfId="0" applyFont="1" applyBorder="1" applyAlignment="1">
      <alignment horizontal="center" vertical="center"/>
    </xf>
    <xf numFmtId="0" fontId="13" fillId="0" borderId="13" xfId="0" applyFont="1" applyBorder="1" applyAlignment="1">
      <alignment horizontal="center" vertical="center"/>
    </xf>
    <xf numFmtId="0" fontId="16" fillId="0" borderId="22" xfId="0" applyFont="1" applyBorder="1" applyAlignment="1">
      <alignment horizontal="center" vertical="center"/>
    </xf>
    <xf numFmtId="0" fontId="28" fillId="0" borderId="38" xfId="0" applyFont="1" applyBorder="1" applyAlignment="1">
      <alignment horizontal="left" vertical="center"/>
    </xf>
    <xf numFmtId="0" fontId="16" fillId="0" borderId="39" xfId="0" applyFont="1" applyBorder="1" applyAlignment="1">
      <alignment horizontal="left" vertical="center"/>
    </xf>
    <xf numFmtId="49" fontId="13" fillId="0" borderId="38" xfId="0" applyNumberFormat="1" applyFont="1" applyBorder="1" applyAlignment="1">
      <alignment horizontal="left" vertical="center"/>
    </xf>
    <xf numFmtId="0" fontId="13" fillId="0" borderId="39" xfId="0" applyFont="1" applyBorder="1" applyAlignment="1">
      <alignment horizontal="left" vertical="center" wrapText="1"/>
    </xf>
    <xf numFmtId="0" fontId="13" fillId="0" borderId="24"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4" fillId="0" borderId="6" xfId="1" applyFont="1" applyBorder="1" applyAlignment="1" applyProtection="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49" fontId="17" fillId="0" borderId="6" xfId="1" applyNumberFormat="1" applyFont="1" applyBorder="1" applyAlignment="1" applyProtection="1">
      <alignment horizontal="center" vertical="center"/>
    </xf>
    <xf numFmtId="0" fontId="13" fillId="0" borderId="1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zoomScale="70" zoomScaleNormal="70" zoomScaleSheetLayoutView="115" workbookViewId="0">
      <selection activeCell="J23" sqref="J23"/>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49.625" style="1" customWidth="1"/>
    <col min="15" max="18" width="6.875" style="4" hidden="1" customWidth="1"/>
    <col min="19" max="19" width="6.875" style="1" hidden="1" customWidth="1"/>
    <col min="20" max="20" width="30.5" hidden="1" customWidth="1"/>
    <col min="21" max="22" width="6.875" hidden="1" customWidth="1"/>
    <col min="23" max="23" width="6.875" customWidth="1"/>
    <col min="24" max="24" width="9" customWidth="1"/>
  </cols>
  <sheetData>
    <row r="1" spans="1:21" ht="30" customHeight="1">
      <c r="A1" s="6"/>
      <c r="B1" s="197" t="s">
        <v>91</v>
      </c>
      <c r="C1" s="197"/>
      <c r="D1" s="197"/>
      <c r="E1" s="197"/>
      <c r="F1" s="197"/>
      <c r="G1" s="197"/>
      <c r="H1" s="197"/>
      <c r="I1" s="197"/>
      <c r="J1" s="197"/>
      <c r="K1" s="197"/>
      <c r="L1" s="197"/>
      <c r="M1" s="7"/>
      <c r="N1" s="8"/>
      <c r="O1" s="9"/>
      <c r="P1" s="49" t="s">
        <v>106</v>
      </c>
      <c r="Q1" s="49"/>
      <c r="R1" s="49"/>
    </row>
    <row r="2" spans="1:21" ht="13.9" customHeight="1" thickBot="1">
      <c r="A2" s="6"/>
      <c r="B2" s="197"/>
      <c r="C2" s="197"/>
      <c r="D2" s="197"/>
      <c r="E2" s="197"/>
      <c r="F2" s="197"/>
      <c r="G2" s="197"/>
      <c r="H2" s="197"/>
      <c r="I2" s="197"/>
      <c r="J2" s="197"/>
      <c r="K2" s="197"/>
      <c r="L2" s="197"/>
      <c r="M2" s="7"/>
      <c r="N2" s="8"/>
      <c r="O2" s="9"/>
      <c r="P2" s="45">
        <f>+H3</f>
        <v>0</v>
      </c>
      <c r="Q2" s="66" t="s">
        <v>149</v>
      </c>
      <c r="R2" s="66"/>
      <c r="S2" s="8"/>
    </row>
    <row r="3" spans="1:21" ht="15" thickBot="1">
      <c r="A3" s="6"/>
      <c r="B3" s="6"/>
      <c r="C3" s="6"/>
      <c r="D3" s="6"/>
      <c r="E3" s="6"/>
      <c r="F3" s="6" t="s">
        <v>53</v>
      </c>
      <c r="G3" s="10"/>
      <c r="H3" s="11"/>
      <c r="I3" s="6"/>
      <c r="J3" s="6"/>
      <c r="K3" s="165"/>
      <c r="L3" s="165"/>
      <c r="M3" s="7"/>
      <c r="N3" s="8"/>
      <c r="O3" s="9"/>
      <c r="P3" s="45"/>
      <c r="Q3" s="66"/>
      <c r="R3" s="66"/>
      <c r="S3" s="8"/>
    </row>
    <row r="4" spans="1:21" ht="16.149999999999999" customHeight="1">
      <c r="A4" s="6"/>
      <c r="B4" s="6"/>
      <c r="C4" s="8" t="str">
        <f>IF(ISBLANK(D13)=TRUE, " ",  CONCATENATE("この投稿票のファイル名を T_031", J14,L14, "(", D13, ")　としてください"))</f>
        <v xml:space="preserve"> </v>
      </c>
      <c r="D4" s="14"/>
      <c r="E4" s="14"/>
      <c r="F4" s="14"/>
      <c r="G4" s="14"/>
      <c r="H4" s="14"/>
      <c r="I4" s="14"/>
      <c r="J4" s="14"/>
      <c r="K4" s="165"/>
      <c r="L4" s="165"/>
      <c r="M4" s="12"/>
      <c r="N4" s="8"/>
      <c r="O4" s="9"/>
      <c r="P4" s="45"/>
      <c r="Q4" s="66"/>
      <c r="R4" s="66"/>
      <c r="S4" s="8"/>
    </row>
    <row r="5" spans="1:21" ht="16.149999999999999" customHeight="1">
      <c r="A5" s="6"/>
      <c r="B5" s="6"/>
      <c r="C5" s="198" t="str">
        <f>IF(ISBLANK(D13)=TRUE,"",CONCATENATE("Name this submission form file as 'T_031",J14,L14,"(",D13,")'　"))</f>
        <v/>
      </c>
      <c r="D5" s="198"/>
      <c r="E5" s="198"/>
      <c r="F5" s="198"/>
      <c r="G5" s="198"/>
      <c r="H5" s="198"/>
      <c r="I5" s="198"/>
      <c r="J5" s="198"/>
      <c r="K5" s="198"/>
      <c r="L5" s="198"/>
      <c r="M5" s="7"/>
      <c r="N5" s="8"/>
      <c r="O5" s="9"/>
      <c r="P5" s="45"/>
      <c r="Q5" s="66"/>
      <c r="R5" s="66"/>
      <c r="S5" s="8"/>
    </row>
    <row r="6" spans="1:21" ht="16.149999999999999" customHeight="1">
      <c r="A6" s="6"/>
      <c r="B6" s="6"/>
      <c r="C6" s="13"/>
      <c r="D6" s="13"/>
      <c r="E6" s="13"/>
      <c r="F6" s="52"/>
      <c r="G6" s="13"/>
      <c r="H6" s="53" t="s">
        <v>108</v>
      </c>
      <c r="I6" s="13"/>
      <c r="J6" s="13"/>
      <c r="K6" s="13"/>
      <c r="L6" s="13"/>
      <c r="M6" s="7"/>
      <c r="N6" s="8"/>
      <c r="O6" s="9"/>
      <c r="P6" s="45"/>
      <c r="Q6" s="66"/>
      <c r="R6" s="66"/>
      <c r="S6" s="8"/>
    </row>
    <row r="7" spans="1:21" ht="16.149999999999999" customHeight="1" thickBot="1">
      <c r="A7" s="6"/>
      <c r="B7" s="6"/>
      <c r="C7" s="13"/>
      <c r="D7" s="13"/>
      <c r="E7" s="13"/>
      <c r="F7" s="13"/>
      <c r="G7" s="13"/>
      <c r="H7" s="13"/>
      <c r="I7" s="13"/>
      <c r="J7" s="13"/>
      <c r="K7" s="13"/>
      <c r="L7" s="13"/>
      <c r="M7" s="7"/>
      <c r="N7" s="8"/>
      <c r="O7" s="9"/>
      <c r="P7" s="45"/>
      <c r="Q7" s="66"/>
      <c r="R7" s="66"/>
      <c r="S7" s="8"/>
    </row>
    <row r="8" spans="1:21" ht="16.149999999999999" customHeight="1" thickBot="1">
      <c r="A8" s="6"/>
      <c r="B8" s="90" t="s">
        <v>54</v>
      </c>
      <c r="C8" s="96"/>
      <c r="D8" s="97"/>
      <c r="E8" s="36"/>
      <c r="F8" s="90" t="s">
        <v>109</v>
      </c>
      <c r="G8" s="91"/>
      <c r="H8" s="91"/>
      <c r="I8" s="92"/>
      <c r="J8" s="58" t="s">
        <v>110</v>
      </c>
      <c r="K8" s="58"/>
      <c r="L8" s="59"/>
      <c r="M8" s="7"/>
      <c r="N8" s="8"/>
      <c r="O8" s="9"/>
      <c r="P8" s="45"/>
      <c r="Q8" s="66"/>
      <c r="R8" s="66"/>
      <c r="S8" s="8"/>
      <c r="T8" s="86" t="s">
        <v>171</v>
      </c>
    </row>
    <row r="9" spans="1:21" ht="16.149999999999999" customHeight="1" thickBot="1">
      <c r="A9" s="6"/>
      <c r="B9" s="98" t="s">
        <v>40</v>
      </c>
      <c r="C9" s="99"/>
      <c r="D9" s="100"/>
      <c r="E9" s="36"/>
      <c r="F9" s="93" t="s">
        <v>182</v>
      </c>
      <c r="G9" s="94"/>
      <c r="H9" s="94"/>
      <c r="I9" s="95"/>
      <c r="J9" s="87">
        <v>1</v>
      </c>
      <c r="K9" s="88"/>
      <c r="L9" s="89"/>
      <c r="M9" s="7"/>
      <c r="N9" s="8"/>
      <c r="O9" s="9"/>
      <c r="P9" s="45" t="str">
        <f>IF(B9="農業経済研究","和","英")</f>
        <v>英</v>
      </c>
      <c r="Q9" s="66"/>
      <c r="R9" s="66"/>
      <c r="S9" s="8"/>
      <c r="T9" s="86" t="s">
        <v>172</v>
      </c>
      <c r="U9" s="6">
        <v>1</v>
      </c>
    </row>
    <row r="10" spans="1:21" ht="16.149999999999999" customHeight="1">
      <c r="A10" s="6"/>
      <c r="B10" s="6"/>
      <c r="C10" s="13"/>
      <c r="D10" s="13"/>
      <c r="E10" s="13"/>
      <c r="F10" s="13"/>
      <c r="G10" s="13"/>
      <c r="H10" s="13"/>
      <c r="I10" s="13"/>
      <c r="J10" s="13"/>
      <c r="K10" s="13"/>
      <c r="L10" s="13"/>
      <c r="M10" s="7"/>
      <c r="N10" s="8"/>
      <c r="O10" s="9"/>
      <c r="P10" s="45"/>
      <c r="Q10" s="66"/>
      <c r="R10" s="66"/>
      <c r="S10" s="8"/>
      <c r="T10" s="86" t="s">
        <v>173</v>
      </c>
      <c r="U10" s="6">
        <v>2</v>
      </c>
    </row>
    <row r="11" spans="1:21" ht="15.75" thickBot="1">
      <c r="A11" s="6"/>
      <c r="B11" s="6"/>
      <c r="C11" s="6"/>
      <c r="D11" s="6"/>
      <c r="E11" s="6"/>
      <c r="F11" s="6"/>
      <c r="G11" s="6"/>
      <c r="H11" s="6"/>
      <c r="I11" s="6"/>
      <c r="J11" s="6"/>
      <c r="K11" s="6"/>
      <c r="L11" s="14"/>
      <c r="M11" s="7"/>
      <c r="N11" s="8"/>
      <c r="O11" s="9"/>
      <c r="P11" s="45"/>
      <c r="Q11" s="66"/>
      <c r="R11" s="66"/>
      <c r="S11" s="8"/>
      <c r="T11" s="86" t="s">
        <v>174</v>
      </c>
      <c r="U11" s="6">
        <v>3</v>
      </c>
    </row>
    <row r="12" spans="1:21" ht="51" customHeight="1" thickBot="1">
      <c r="A12" s="6"/>
      <c r="B12" s="204" t="s">
        <v>133</v>
      </c>
      <c r="C12" s="205"/>
      <c r="D12" s="205"/>
      <c r="E12" s="205"/>
      <c r="F12" s="205"/>
      <c r="G12" s="205"/>
      <c r="H12" s="205"/>
      <c r="I12" s="205"/>
      <c r="J12" s="205"/>
      <c r="K12" s="205"/>
      <c r="L12" s="206"/>
      <c r="M12" s="7"/>
      <c r="N12" s="8"/>
      <c r="O12" s="9"/>
      <c r="P12" s="45"/>
      <c r="Q12" s="66" t="s">
        <v>150</v>
      </c>
      <c r="R12" s="66"/>
      <c r="S12" s="8"/>
      <c r="T12" s="86" t="s">
        <v>175</v>
      </c>
      <c r="U12" s="6">
        <v>4</v>
      </c>
    </row>
    <row r="13" spans="1:21" ht="16.899999999999999" customHeight="1" thickBot="1">
      <c r="A13" s="6"/>
      <c r="B13" s="132" t="s">
        <v>55</v>
      </c>
      <c r="C13" s="133"/>
      <c r="D13" s="174"/>
      <c r="E13" s="163"/>
      <c r="F13" s="132" t="s">
        <v>56</v>
      </c>
      <c r="G13" s="133"/>
      <c r="H13" s="207" t="s">
        <v>5</v>
      </c>
      <c r="I13" s="207"/>
      <c r="J13" s="207"/>
      <c r="K13" s="207"/>
      <c r="L13" s="208"/>
      <c r="M13" s="7"/>
      <c r="N13" s="13"/>
      <c r="O13" s="13"/>
      <c r="P13" s="45" t="str">
        <f>+H13</f>
        <v>学生会員 student</v>
      </c>
      <c r="Q13" s="66"/>
      <c r="R13" s="66" t="s">
        <v>159</v>
      </c>
      <c r="S13" s="8"/>
      <c r="T13" s="86" t="s">
        <v>176</v>
      </c>
      <c r="U13" s="6">
        <v>5</v>
      </c>
    </row>
    <row r="14" spans="1:21" ht="30" customHeight="1" thickBot="1">
      <c r="A14" s="6"/>
      <c r="B14" s="173"/>
      <c r="C14" s="167"/>
      <c r="D14" s="165"/>
      <c r="E14" s="175"/>
      <c r="F14" s="132" t="s">
        <v>57</v>
      </c>
      <c r="G14" s="133"/>
      <c r="H14" s="83" t="s">
        <v>1</v>
      </c>
      <c r="I14" s="16" t="s">
        <v>2</v>
      </c>
      <c r="J14" s="37"/>
      <c r="K14" s="17" t="s">
        <v>62</v>
      </c>
      <c r="L14" s="32"/>
      <c r="M14" s="7"/>
      <c r="N14" s="13"/>
      <c r="O14" s="13"/>
      <c r="P14" s="45" t="str">
        <f>+H14&amp;"-"&amp;J14&amp;"-"&amp;L14</f>
        <v>031--</v>
      </c>
      <c r="Q14" s="66" t="s">
        <v>151</v>
      </c>
      <c r="R14" s="66" t="s">
        <v>160</v>
      </c>
      <c r="S14" s="8"/>
      <c r="T14" s="86" t="s">
        <v>177</v>
      </c>
      <c r="U14" s="6">
        <v>6</v>
      </c>
    </row>
    <row r="15" spans="1:21" ht="23.25" customHeight="1" thickBot="1">
      <c r="A15" s="6"/>
      <c r="B15" s="132" t="s">
        <v>58</v>
      </c>
      <c r="C15" s="133"/>
      <c r="D15" s="136"/>
      <c r="E15" s="137"/>
      <c r="F15" s="130" t="s">
        <v>59</v>
      </c>
      <c r="G15" s="172"/>
      <c r="H15" s="199"/>
      <c r="I15" s="200"/>
      <c r="J15" s="200"/>
      <c r="K15" s="200"/>
      <c r="L15" s="201"/>
      <c r="M15" s="7"/>
      <c r="N15" s="8"/>
      <c r="O15" s="9"/>
      <c r="P15" s="45">
        <f>+H15</f>
        <v>0</v>
      </c>
      <c r="Q15" s="66" t="s">
        <v>28</v>
      </c>
      <c r="R15" s="66" t="s">
        <v>152</v>
      </c>
      <c r="S15" s="8"/>
      <c r="T15" s="86" t="s">
        <v>178</v>
      </c>
      <c r="U15" s="6">
        <v>7</v>
      </c>
    </row>
    <row r="16" spans="1:21" ht="23.25" customHeight="1" thickBot="1">
      <c r="A16" s="6"/>
      <c r="B16" s="134"/>
      <c r="C16" s="135"/>
      <c r="D16" s="138"/>
      <c r="E16" s="139"/>
      <c r="F16" s="130" t="s">
        <v>60</v>
      </c>
      <c r="G16" s="131"/>
      <c r="H16" s="140"/>
      <c r="I16" s="141"/>
      <c r="J16" s="141"/>
      <c r="K16" s="141"/>
      <c r="L16" s="142"/>
      <c r="M16" s="7"/>
      <c r="N16" s="8"/>
      <c r="O16" s="9"/>
      <c r="P16" s="46">
        <f>+H16</f>
        <v>0</v>
      </c>
      <c r="Q16" s="66" t="s">
        <v>153</v>
      </c>
      <c r="R16" s="66"/>
      <c r="S16" s="8"/>
      <c r="T16" s="86" t="s">
        <v>179</v>
      </c>
      <c r="U16" s="6">
        <v>8</v>
      </c>
    </row>
    <row r="17" spans="1:21" ht="20.25" customHeight="1">
      <c r="A17" s="6"/>
      <c r="B17" s="184" t="s">
        <v>147</v>
      </c>
      <c r="C17" s="185"/>
      <c r="D17" s="284" t="s">
        <v>61</v>
      </c>
      <c r="E17" s="150"/>
      <c r="F17" s="151"/>
      <c r="G17" s="151"/>
      <c r="H17" s="151"/>
      <c r="I17" s="151"/>
      <c r="J17" s="152"/>
      <c r="K17" s="143" t="s">
        <v>112</v>
      </c>
      <c r="L17" s="144"/>
      <c r="M17" s="7"/>
      <c r="N17" s="8"/>
      <c r="O17" s="9"/>
      <c r="P17" s="45" t="str">
        <f>+K18</f>
        <v>所属先 Office</v>
      </c>
      <c r="Q17" s="66" t="s">
        <v>154</v>
      </c>
      <c r="R17" s="66"/>
      <c r="S17" s="8"/>
      <c r="T17" s="86" t="s">
        <v>180</v>
      </c>
      <c r="U17" s="6">
        <v>9</v>
      </c>
    </row>
    <row r="18" spans="1:21" ht="37.5" customHeight="1" thickBot="1">
      <c r="A18" s="6"/>
      <c r="B18" s="186"/>
      <c r="C18" s="187"/>
      <c r="D18" s="285" t="s">
        <v>140</v>
      </c>
      <c r="E18" s="147"/>
      <c r="F18" s="148"/>
      <c r="G18" s="148"/>
      <c r="H18" s="148"/>
      <c r="I18" s="148"/>
      <c r="J18" s="149"/>
      <c r="K18" s="145" t="s">
        <v>162</v>
      </c>
      <c r="L18" s="146"/>
      <c r="M18" s="7"/>
      <c r="N18" s="8"/>
      <c r="O18" s="9"/>
      <c r="P18" s="45">
        <f>+E18</f>
        <v>0</v>
      </c>
      <c r="Q18" s="66" t="s">
        <v>155</v>
      </c>
      <c r="R18" s="66"/>
      <c r="S18" s="8"/>
      <c r="T18" s="86" t="s">
        <v>181</v>
      </c>
      <c r="U18" s="6">
        <v>10</v>
      </c>
    </row>
    <row r="19" spans="1:21" ht="14.45" customHeight="1" thickBot="1">
      <c r="A19" s="6"/>
      <c r="B19" s="6"/>
      <c r="C19" s="6"/>
      <c r="D19" s="19"/>
      <c r="E19" s="19"/>
      <c r="F19" s="19"/>
      <c r="G19" s="19"/>
      <c r="H19" s="6"/>
      <c r="I19" s="6"/>
      <c r="J19" s="6"/>
      <c r="K19" s="6"/>
      <c r="L19" s="6"/>
      <c r="M19" s="7"/>
      <c r="N19" s="51"/>
      <c r="O19" s="9"/>
      <c r="P19" s="46">
        <f>+E17</f>
        <v>0</v>
      </c>
      <c r="Q19" s="66" t="s">
        <v>156</v>
      </c>
      <c r="R19" s="66"/>
      <c r="S19" s="8"/>
      <c r="T19" s="86" t="s">
        <v>168</v>
      </c>
      <c r="U19" s="6">
        <v>11</v>
      </c>
    </row>
    <row r="20" spans="1:21" ht="31.15" customHeight="1" thickBot="1">
      <c r="A20" s="6"/>
      <c r="B20" s="204" t="s">
        <v>165</v>
      </c>
      <c r="C20" s="205"/>
      <c r="D20" s="205"/>
      <c r="E20" s="205"/>
      <c r="F20" s="205"/>
      <c r="G20" s="205"/>
      <c r="H20" s="205"/>
      <c r="I20" s="205"/>
      <c r="J20" s="205"/>
      <c r="K20" s="205"/>
      <c r="L20" s="206"/>
      <c r="M20" s="7"/>
      <c r="N20" s="8"/>
      <c r="O20" s="9"/>
      <c r="P20" s="45"/>
      <c r="Q20" s="66" t="s">
        <v>157</v>
      </c>
      <c r="R20" s="66"/>
      <c r="S20" s="8"/>
      <c r="T20" s="86" t="s">
        <v>167</v>
      </c>
      <c r="U20" s="6">
        <v>12</v>
      </c>
    </row>
    <row r="21" spans="1:21" ht="27" customHeight="1" thickBot="1">
      <c r="A21" s="6"/>
      <c r="B21" s="170"/>
      <c r="C21" s="171"/>
      <c r="D21" s="171"/>
      <c r="E21" s="171"/>
      <c r="F21" s="171"/>
      <c r="G21" s="171"/>
      <c r="H21" s="171"/>
      <c r="I21" s="171"/>
      <c r="J21" s="171"/>
      <c r="K21" s="171"/>
      <c r="L21" s="131"/>
      <c r="M21" s="7"/>
      <c r="N21" s="8"/>
      <c r="O21" s="9"/>
      <c r="P21" s="45" t="b">
        <v>0</v>
      </c>
      <c r="Q21" s="66" t="s">
        <v>158</v>
      </c>
      <c r="R21" s="66"/>
      <c r="S21" s="8"/>
      <c r="T21" s="85" t="s">
        <v>166</v>
      </c>
      <c r="U21" s="6">
        <v>13</v>
      </c>
    </row>
    <row r="22" spans="1:21" ht="16.899999999999999" customHeight="1" thickBot="1">
      <c r="A22" s="6"/>
      <c r="B22" s="132" t="s">
        <v>55</v>
      </c>
      <c r="C22" s="133"/>
      <c r="D22" s="162"/>
      <c r="E22" s="163"/>
      <c r="F22" s="166" t="s">
        <v>56</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c r="T22" s="86" t="s">
        <v>169</v>
      </c>
    </row>
    <row r="23" spans="1:21" ht="30" customHeight="1" thickBot="1">
      <c r="A23" s="6"/>
      <c r="B23" s="173"/>
      <c r="C23" s="167"/>
      <c r="D23" s="164"/>
      <c r="E23" s="165"/>
      <c r="F23" s="132" t="s">
        <v>57</v>
      </c>
      <c r="G23" s="133"/>
      <c r="H23" s="84" t="s">
        <v>1</v>
      </c>
      <c r="I23" s="16" t="s">
        <v>2</v>
      </c>
      <c r="J23" s="38"/>
      <c r="K23" s="17" t="s">
        <v>62</v>
      </c>
      <c r="L23" s="39"/>
      <c r="M23" s="7"/>
      <c r="N23" s="128"/>
      <c r="O23" s="128"/>
      <c r="P23" s="45" t="str">
        <f>+H23&amp;"-"&amp;J23&amp;"-"&amp;L23</f>
        <v>031--</v>
      </c>
      <c r="Q23" s="47"/>
      <c r="R23" s="47"/>
      <c r="T23" s="86" t="s">
        <v>170</v>
      </c>
    </row>
    <row r="24" spans="1:21" ht="23.25" customHeight="1" thickBot="1">
      <c r="A24" s="6"/>
      <c r="B24" s="132" t="s">
        <v>58</v>
      </c>
      <c r="C24" s="133"/>
      <c r="D24" s="162"/>
      <c r="E24" s="163"/>
      <c r="F24" s="132" t="s">
        <v>59</v>
      </c>
      <c r="G24" s="133"/>
      <c r="H24" s="181"/>
      <c r="I24" s="182"/>
      <c r="J24" s="182"/>
      <c r="K24" s="182"/>
      <c r="L24" s="183"/>
      <c r="M24" s="7"/>
      <c r="N24" s="8"/>
      <c r="O24" s="9"/>
      <c r="P24" s="45"/>
      <c r="Q24" s="47"/>
      <c r="R24" s="47"/>
      <c r="T24" s="6" t="s">
        <v>161</v>
      </c>
    </row>
    <row r="25" spans="1:21" ht="23.25" customHeight="1" thickBot="1">
      <c r="A25" s="6"/>
      <c r="B25" s="134"/>
      <c r="C25" s="135"/>
      <c r="D25" s="145"/>
      <c r="E25" s="146"/>
      <c r="F25" s="130" t="s">
        <v>63</v>
      </c>
      <c r="G25" s="131"/>
      <c r="H25" s="188"/>
      <c r="I25" s="189"/>
      <c r="J25" s="189"/>
      <c r="K25" s="189"/>
      <c r="L25" s="146"/>
      <c r="M25" s="7"/>
      <c r="N25" s="8"/>
      <c r="O25" s="9"/>
      <c r="P25" s="45">
        <f>+H25</f>
        <v>0</v>
      </c>
      <c r="Q25" s="47"/>
      <c r="R25" s="47"/>
      <c r="T25" s="6" t="s">
        <v>162</v>
      </c>
    </row>
    <row r="26" spans="1:21" ht="18" customHeight="1">
      <c r="A26" s="6"/>
      <c r="B26" s="184" t="s">
        <v>147</v>
      </c>
      <c r="C26" s="185"/>
      <c r="D26" s="21" t="s">
        <v>61</v>
      </c>
      <c r="E26" s="193"/>
      <c r="F26" s="151"/>
      <c r="G26" s="151"/>
      <c r="H26" s="151"/>
      <c r="I26" s="151"/>
      <c r="J26" s="152"/>
      <c r="K26" s="143" t="s">
        <v>112</v>
      </c>
      <c r="L26" s="144"/>
      <c r="M26" s="7"/>
      <c r="N26" s="8"/>
      <c r="O26" s="9"/>
      <c r="P26" s="45"/>
      <c r="Q26" s="47"/>
      <c r="R26" s="47"/>
    </row>
    <row r="27" spans="1:21" ht="37.5" customHeight="1" thickBot="1">
      <c r="A27" s="6"/>
      <c r="B27" s="186"/>
      <c r="C27" s="187"/>
      <c r="D27" s="65" t="s">
        <v>140</v>
      </c>
      <c r="E27" s="192"/>
      <c r="F27" s="148"/>
      <c r="G27" s="148"/>
      <c r="H27" s="148"/>
      <c r="I27" s="148"/>
      <c r="J27" s="149"/>
      <c r="K27" s="190" t="s">
        <v>111</v>
      </c>
      <c r="L27" s="191"/>
      <c r="M27" s="7"/>
      <c r="N27" s="8"/>
      <c r="O27" s="9"/>
      <c r="P27" s="45" t="str">
        <f>+K27</f>
        <v>自宅 Home</v>
      </c>
      <c r="Q27" s="47"/>
      <c r="R27" s="47"/>
    </row>
    <row r="28" spans="1:21" ht="14.45" customHeight="1" thickBot="1">
      <c r="A28" s="6"/>
      <c r="B28" s="6"/>
      <c r="C28" s="6"/>
      <c r="D28" s="19"/>
      <c r="E28" s="19"/>
      <c r="F28" s="19"/>
      <c r="G28" s="19"/>
      <c r="H28" s="6"/>
      <c r="I28" s="6"/>
      <c r="J28" s="6"/>
      <c r="K28" s="6"/>
      <c r="L28" s="6"/>
      <c r="M28" s="7"/>
      <c r="N28" s="8"/>
      <c r="O28" s="9"/>
      <c r="P28" s="45">
        <f>+E26</f>
        <v>0</v>
      </c>
      <c r="Q28" s="47"/>
      <c r="R28" s="47"/>
    </row>
    <row r="29" spans="1:21" ht="27" customHeight="1" thickBot="1">
      <c r="A29" s="6"/>
      <c r="B29" s="156" t="s">
        <v>117</v>
      </c>
      <c r="C29" s="157"/>
      <c r="D29" s="157"/>
      <c r="E29" s="157"/>
      <c r="F29" s="157"/>
      <c r="G29" s="157"/>
      <c r="H29" s="157"/>
      <c r="I29" s="157"/>
      <c r="J29" s="157"/>
      <c r="K29" s="157"/>
      <c r="L29" s="158"/>
      <c r="M29" s="7"/>
      <c r="N29" s="55"/>
      <c r="O29" s="9"/>
      <c r="P29" s="45">
        <f>+E27</f>
        <v>0</v>
      </c>
      <c r="Q29" s="47"/>
      <c r="R29" s="47"/>
    </row>
    <row r="30" spans="1:21" ht="51.75" customHeight="1" thickBot="1">
      <c r="A30" s="6"/>
      <c r="B30" s="159"/>
      <c r="C30" s="160"/>
      <c r="D30" s="160"/>
      <c r="E30" s="160"/>
      <c r="F30" s="160"/>
      <c r="G30" s="160"/>
      <c r="H30" s="160"/>
      <c r="I30" s="160"/>
      <c r="J30" s="160"/>
      <c r="K30" s="160"/>
      <c r="L30" s="161"/>
      <c r="M30" s="7"/>
      <c r="N30" s="8"/>
      <c r="O30" s="9"/>
      <c r="P30" s="45">
        <f>+B30</f>
        <v>0</v>
      </c>
      <c r="Q30" s="47"/>
      <c r="R30" s="47"/>
    </row>
    <row r="31" spans="1:21" ht="14.45" customHeight="1" thickBot="1">
      <c r="A31" s="6"/>
      <c r="B31" s="6"/>
      <c r="C31" s="19"/>
      <c r="D31" s="19"/>
      <c r="E31" s="19"/>
      <c r="F31" s="19"/>
      <c r="G31" s="19"/>
      <c r="H31" s="19"/>
      <c r="I31" s="19"/>
      <c r="J31" s="19"/>
      <c r="K31" s="19"/>
      <c r="L31" s="19"/>
      <c r="M31" s="7"/>
      <c r="N31" s="8"/>
      <c r="O31" s="9"/>
      <c r="P31" s="45"/>
      <c r="Q31" s="47"/>
      <c r="R31" s="47"/>
    </row>
    <row r="32" spans="1:21" ht="36.75" customHeight="1">
      <c r="A32" s="6"/>
      <c r="B32" s="153" t="s">
        <v>131</v>
      </c>
      <c r="C32" s="154"/>
      <c r="D32" s="154"/>
      <c r="E32" s="154"/>
      <c r="F32" s="154"/>
      <c r="G32" s="154"/>
      <c r="H32" s="154"/>
      <c r="I32" s="154"/>
      <c r="J32" s="154"/>
      <c r="K32" s="154"/>
      <c r="L32" s="155"/>
      <c r="M32" s="7"/>
      <c r="N32" s="8"/>
      <c r="O32" s="9"/>
      <c r="P32" s="45"/>
      <c r="Q32" s="47"/>
      <c r="R32" s="47"/>
    </row>
    <row r="33" spans="1:20" ht="48.6" customHeight="1">
      <c r="A33" s="6"/>
      <c r="B33" s="33"/>
      <c r="C33" s="34" t="s">
        <v>92</v>
      </c>
      <c r="D33" s="110" t="s">
        <v>64</v>
      </c>
      <c r="E33" s="111"/>
      <c r="F33" s="111"/>
      <c r="G33" s="202" t="s">
        <v>58</v>
      </c>
      <c r="H33" s="111"/>
      <c r="I33" s="111"/>
      <c r="J33" s="111"/>
      <c r="K33" s="111"/>
      <c r="L33" s="203"/>
      <c r="M33" s="7"/>
      <c r="N33" s="8"/>
      <c r="O33" s="9"/>
      <c r="P33" s="45"/>
      <c r="Q33" s="47"/>
      <c r="R33" s="47"/>
    </row>
    <row r="34" spans="1:20" ht="27" customHeight="1">
      <c r="A34" s="6"/>
      <c r="B34" s="22">
        <v>1</v>
      </c>
      <c r="C34" s="62" t="s">
        <v>7</v>
      </c>
      <c r="D34" s="112" t="str">
        <f>IF(ISBLANK(D13)=TRUE, "", D13)</f>
        <v/>
      </c>
      <c r="E34" s="112"/>
      <c r="F34" s="112"/>
      <c r="G34" s="115" t="str">
        <f>IF(ISBLANK(D15)=TRUE, "", D15)</f>
        <v/>
      </c>
      <c r="H34" s="115"/>
      <c r="I34" s="115"/>
      <c r="J34" s="115"/>
      <c r="K34" s="115"/>
      <c r="L34" s="116"/>
      <c r="M34" s="8" t="s">
        <v>65</v>
      </c>
      <c r="N34" s="8"/>
      <c r="O34" s="9"/>
      <c r="P34" s="45"/>
      <c r="Q34" s="47"/>
      <c r="R34" s="47"/>
    </row>
    <row r="35" spans="1:20" ht="27" customHeight="1">
      <c r="A35" s="6"/>
      <c r="B35" s="22">
        <v>2</v>
      </c>
      <c r="C35" s="62"/>
      <c r="D35" s="113"/>
      <c r="E35" s="112"/>
      <c r="F35" s="112"/>
      <c r="G35" s="114"/>
      <c r="H35" s="115"/>
      <c r="I35" s="115"/>
      <c r="J35" s="115"/>
      <c r="K35" s="115"/>
      <c r="L35" s="116"/>
      <c r="M35" s="51"/>
      <c r="N35" s="8"/>
      <c r="O35" s="9"/>
      <c r="P35" s="45"/>
      <c r="Q35" s="47"/>
      <c r="R35" s="47"/>
    </row>
    <row r="36" spans="1:20" ht="27" customHeight="1">
      <c r="A36" s="6"/>
      <c r="B36" s="22">
        <v>3</v>
      </c>
      <c r="C36" s="54"/>
      <c r="D36" s="113"/>
      <c r="E36" s="112"/>
      <c r="F36" s="112"/>
      <c r="G36" s="114"/>
      <c r="H36" s="115"/>
      <c r="I36" s="115"/>
      <c r="J36" s="115"/>
      <c r="K36" s="115"/>
      <c r="L36" s="116"/>
      <c r="M36" s="7"/>
      <c r="N36" s="8"/>
      <c r="O36" s="9"/>
      <c r="P36" s="45"/>
      <c r="Q36" s="47"/>
      <c r="R36" s="47"/>
    </row>
    <row r="37" spans="1:20" ht="27" customHeight="1">
      <c r="A37" s="6"/>
      <c r="B37" s="22">
        <v>4</v>
      </c>
      <c r="C37" s="62"/>
      <c r="D37" s="113"/>
      <c r="E37" s="112"/>
      <c r="F37" s="112"/>
      <c r="G37" s="114"/>
      <c r="H37" s="115"/>
      <c r="I37" s="115"/>
      <c r="J37" s="115"/>
      <c r="K37" s="115"/>
      <c r="L37" s="116"/>
      <c r="M37" s="7"/>
      <c r="N37" s="8"/>
      <c r="O37" s="9"/>
      <c r="P37" s="45"/>
      <c r="Q37" s="47"/>
      <c r="R37" s="47"/>
    </row>
    <row r="38" spans="1:20" ht="33" customHeight="1">
      <c r="A38" s="6"/>
      <c r="B38" s="22">
        <v>5</v>
      </c>
      <c r="C38" s="62"/>
      <c r="D38" s="113"/>
      <c r="E38" s="112"/>
      <c r="F38" s="112"/>
      <c r="G38" s="114"/>
      <c r="H38" s="115"/>
      <c r="I38" s="115"/>
      <c r="J38" s="115"/>
      <c r="K38" s="115"/>
      <c r="L38" s="116"/>
      <c r="M38" s="7"/>
      <c r="N38" s="8"/>
      <c r="O38" s="9"/>
      <c r="P38" s="45"/>
      <c r="Q38" s="47"/>
      <c r="R38" s="47"/>
    </row>
    <row r="39" spans="1:20" ht="33" customHeight="1">
      <c r="A39" s="6"/>
      <c r="B39" s="22">
        <v>6</v>
      </c>
      <c r="C39" s="62"/>
      <c r="D39" s="113"/>
      <c r="E39" s="112"/>
      <c r="F39" s="112"/>
      <c r="G39" s="114"/>
      <c r="H39" s="115"/>
      <c r="I39" s="115"/>
      <c r="J39" s="115"/>
      <c r="K39" s="115"/>
      <c r="L39" s="116"/>
      <c r="M39" s="7"/>
      <c r="N39" s="8"/>
      <c r="O39" s="9"/>
      <c r="P39" s="45"/>
      <c r="Q39" s="47"/>
      <c r="R39" s="47"/>
    </row>
    <row r="40" spans="1:20" ht="33" customHeight="1">
      <c r="A40" s="6"/>
      <c r="B40" s="22">
        <v>7</v>
      </c>
      <c r="C40" s="62"/>
      <c r="D40" s="113"/>
      <c r="E40" s="112"/>
      <c r="F40" s="112"/>
      <c r="G40" s="114"/>
      <c r="H40" s="115"/>
      <c r="I40" s="115"/>
      <c r="J40" s="115"/>
      <c r="K40" s="115"/>
      <c r="L40" s="116"/>
      <c r="M40" s="7"/>
      <c r="N40" s="8"/>
      <c r="O40" s="9"/>
      <c r="P40" s="45"/>
      <c r="Q40" s="47"/>
      <c r="R40" s="47"/>
    </row>
    <row r="41" spans="1:20" ht="33" customHeight="1" thickBot="1">
      <c r="A41" s="6"/>
      <c r="B41" s="23">
        <v>8</v>
      </c>
      <c r="C41" s="50"/>
      <c r="D41" s="113"/>
      <c r="E41" s="112"/>
      <c r="F41" s="112"/>
      <c r="G41" s="114"/>
      <c r="H41" s="115"/>
      <c r="I41" s="115"/>
      <c r="J41" s="115"/>
      <c r="K41" s="115"/>
      <c r="L41" s="116"/>
      <c r="M41" s="7"/>
      <c r="N41" s="8"/>
      <c r="O41" s="9"/>
      <c r="P41" s="45"/>
      <c r="Q41" s="47"/>
      <c r="R41" s="47"/>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c r="T43" s="6"/>
    </row>
    <row r="44" spans="1:20" ht="13.15" customHeight="1">
      <c r="A44" s="6"/>
      <c r="B44" s="24" t="s">
        <v>118</v>
      </c>
      <c r="C44" s="25"/>
      <c r="D44" s="117">
        <v>6</v>
      </c>
      <c r="E44" s="26" t="s">
        <v>66</v>
      </c>
      <c r="F44" s="27"/>
      <c r="G44" s="176"/>
      <c r="H44" s="176"/>
      <c r="I44" s="176"/>
      <c r="J44" s="176"/>
      <c r="K44" s="180"/>
      <c r="L44" s="6"/>
      <c r="M44" s="7"/>
      <c r="N44" s="8"/>
      <c r="O44" s="9"/>
      <c r="P44" s="45">
        <f>+D44</f>
        <v>6</v>
      </c>
      <c r="Q44" s="47" t="s">
        <v>11</v>
      </c>
      <c r="R44" s="47"/>
      <c r="T44" s="6">
        <v>4</v>
      </c>
    </row>
    <row r="45" spans="1:20" ht="15" thickBot="1">
      <c r="A45" s="6"/>
      <c r="B45" s="28" t="s">
        <v>9</v>
      </c>
      <c r="C45" s="29"/>
      <c r="D45" s="118"/>
      <c r="E45" s="30" t="s">
        <v>10</v>
      </c>
      <c r="F45" s="27"/>
      <c r="G45" s="176"/>
      <c r="H45" s="176"/>
      <c r="I45" s="176"/>
      <c r="J45" s="176"/>
      <c r="K45" s="180"/>
      <c r="L45" s="6"/>
      <c r="M45" s="7"/>
      <c r="N45" s="8"/>
      <c r="O45" s="9"/>
      <c r="P45" s="45"/>
      <c r="Q45" s="47"/>
      <c r="R45" s="47"/>
      <c r="T45" s="6">
        <v>5</v>
      </c>
    </row>
    <row r="46" spans="1:20" ht="14.25" customHeight="1">
      <c r="A46" s="6"/>
      <c r="B46" s="8"/>
      <c r="C46" s="6"/>
      <c r="D46" s="6"/>
      <c r="E46" s="6"/>
      <c r="F46" s="19"/>
      <c r="G46" s="19"/>
      <c r="H46" s="19"/>
      <c r="I46" s="19"/>
      <c r="J46" s="19"/>
      <c r="K46" s="19"/>
      <c r="L46" s="19"/>
      <c r="M46" s="7"/>
      <c r="N46" s="8"/>
      <c r="O46" s="9"/>
      <c r="P46" s="45"/>
      <c r="Q46" s="47"/>
      <c r="R46" s="47"/>
      <c r="T46" s="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c r="B51" s="8"/>
      <c r="C51" s="63" t="s">
        <v>135</v>
      </c>
      <c r="D51" s="6"/>
      <c r="E51" s="6"/>
      <c r="F51" s="19"/>
      <c r="G51" s="19"/>
      <c r="H51" s="19"/>
      <c r="I51" s="19"/>
      <c r="J51" s="19"/>
      <c r="K51" s="19"/>
      <c r="L51" s="19"/>
      <c r="M51" s="7"/>
      <c r="N51" s="8"/>
      <c r="O51" s="9"/>
      <c r="P51" s="45" t="b">
        <v>0</v>
      </c>
      <c r="Q51" s="47"/>
      <c r="R51" s="47"/>
    </row>
    <row r="52" spans="1:18" ht="14.25" customHeight="1">
      <c r="A52" s="6"/>
      <c r="B52" s="8"/>
      <c r="C52" s="6" t="s">
        <v>136</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67</v>
      </c>
      <c r="D54" s="6"/>
      <c r="E54" s="6"/>
      <c r="F54" s="19"/>
      <c r="G54" s="19"/>
      <c r="H54" s="19"/>
      <c r="I54" s="19"/>
      <c r="J54" s="19"/>
      <c r="K54" s="19"/>
      <c r="L54" s="19"/>
      <c r="M54" s="7"/>
      <c r="N54" s="8"/>
      <c r="O54" s="9"/>
      <c r="P54" s="45" t="b">
        <v>0</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115</v>
      </c>
      <c r="D60" s="6"/>
      <c r="E60" s="6"/>
      <c r="F60" s="19"/>
      <c r="G60" s="19"/>
      <c r="H60" s="19"/>
      <c r="I60" s="19"/>
      <c r="J60" s="19"/>
      <c r="K60" s="19"/>
      <c r="L60" s="19"/>
      <c r="M60" s="7"/>
      <c r="N60" s="8"/>
      <c r="O60" s="9"/>
      <c r="P60" s="45" t="b">
        <v>0</v>
      </c>
      <c r="Q60" s="47"/>
      <c r="R60" s="47"/>
    </row>
    <row r="61" spans="1:18" ht="14.25" customHeight="1">
      <c r="A61" s="6"/>
      <c r="B61" s="8"/>
      <c r="C61" s="6" t="s">
        <v>116</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68</v>
      </c>
      <c r="D63" s="6"/>
      <c r="E63" s="6"/>
      <c r="F63" s="19"/>
      <c r="G63" s="19"/>
      <c r="H63" s="19"/>
      <c r="I63" s="19"/>
      <c r="J63" s="19"/>
      <c r="K63" s="19"/>
      <c r="L63" s="19"/>
      <c r="M63" s="7"/>
      <c r="N63" s="8"/>
      <c r="O63" s="9"/>
      <c r="P63" s="45" t="b">
        <v>0</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69</v>
      </c>
      <c r="D66" s="6"/>
      <c r="E66" s="6"/>
      <c r="F66" s="19"/>
      <c r="G66" s="19"/>
      <c r="H66" s="19"/>
      <c r="I66" s="19"/>
      <c r="J66" s="19"/>
      <c r="K66" s="19"/>
      <c r="L66" s="19"/>
      <c r="M66" s="7"/>
      <c r="N66" s="8"/>
      <c r="O66" s="9"/>
      <c r="P66" s="45" t="b">
        <v>0</v>
      </c>
      <c r="Q66" s="47"/>
      <c r="R66" s="47"/>
    </row>
    <row r="67" spans="1:18" ht="21" customHeight="1">
      <c r="A67" s="6"/>
      <c r="B67" s="8"/>
      <c r="C67" s="6" t="s">
        <v>70</v>
      </c>
      <c r="D67" s="6"/>
      <c r="E67" s="194"/>
      <c r="F67" s="195"/>
      <c r="G67" s="196"/>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194"/>
      <c r="F70" s="195"/>
      <c r="G70" s="196"/>
      <c r="H70" s="19"/>
      <c r="I70" s="19"/>
      <c r="J70" s="19"/>
      <c r="K70" s="19"/>
      <c r="L70" s="19"/>
      <c r="M70" s="7"/>
      <c r="N70" s="8"/>
      <c r="O70" s="9"/>
      <c r="P70" s="45">
        <f>+E70</f>
        <v>0</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114</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119" t="s">
        <v>105</v>
      </c>
      <c r="C77" s="102"/>
      <c r="D77" s="102"/>
      <c r="E77" s="102"/>
      <c r="F77" s="102"/>
      <c r="G77" s="102"/>
      <c r="H77" s="102"/>
      <c r="I77" s="102"/>
      <c r="J77" s="102"/>
      <c r="K77" s="102"/>
      <c r="L77" s="103"/>
      <c r="M77" s="7"/>
      <c r="N77" s="8"/>
      <c r="O77" s="9"/>
      <c r="P77" s="45" t="str">
        <f>+B77</f>
        <v>付記の記述</v>
      </c>
      <c r="Q77" s="47"/>
      <c r="R77" s="47"/>
    </row>
    <row r="78" spans="1:18" ht="14.25" customHeight="1">
      <c r="A78" s="6"/>
      <c r="B78" s="104"/>
      <c r="C78" s="105"/>
      <c r="D78" s="105"/>
      <c r="E78" s="105"/>
      <c r="F78" s="105"/>
      <c r="G78" s="105"/>
      <c r="H78" s="105"/>
      <c r="I78" s="105"/>
      <c r="J78" s="105"/>
      <c r="K78" s="105"/>
      <c r="L78" s="106"/>
      <c r="M78" s="7"/>
      <c r="N78" s="8"/>
      <c r="O78" s="9"/>
      <c r="P78" s="45"/>
      <c r="Q78" s="47"/>
      <c r="R78" s="47"/>
    </row>
    <row r="79" spans="1:18" ht="14.25" customHeight="1">
      <c r="A79" s="6"/>
      <c r="B79" s="104"/>
      <c r="C79" s="105"/>
      <c r="D79" s="105"/>
      <c r="E79" s="105"/>
      <c r="F79" s="105"/>
      <c r="G79" s="105"/>
      <c r="H79" s="105"/>
      <c r="I79" s="105"/>
      <c r="J79" s="105"/>
      <c r="K79" s="105"/>
      <c r="L79" s="106"/>
      <c r="M79" s="7"/>
      <c r="N79" s="8"/>
      <c r="O79" s="9"/>
      <c r="P79" s="45"/>
      <c r="Q79" s="47"/>
      <c r="R79" s="47"/>
    </row>
    <row r="80" spans="1:18" ht="14.25" customHeight="1" thickBot="1">
      <c r="A80" s="6"/>
      <c r="B80" s="107"/>
      <c r="C80" s="108"/>
      <c r="D80" s="108"/>
      <c r="E80" s="108"/>
      <c r="F80" s="108"/>
      <c r="G80" s="108"/>
      <c r="H80" s="108"/>
      <c r="I80" s="108"/>
      <c r="J80" s="108"/>
      <c r="K80" s="108"/>
      <c r="L80" s="109"/>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71</v>
      </c>
      <c r="C82" s="6"/>
      <c r="D82" s="6"/>
      <c r="E82" s="6"/>
      <c r="F82" s="19"/>
      <c r="G82" s="19"/>
      <c r="H82" s="19"/>
      <c r="I82" s="19"/>
      <c r="J82" s="19"/>
      <c r="K82" s="19"/>
      <c r="L82" s="19"/>
      <c r="M82" s="7"/>
      <c r="N82" s="8"/>
      <c r="O82" s="9"/>
      <c r="P82" s="45"/>
      <c r="Q82" s="47"/>
      <c r="R82" s="47"/>
    </row>
    <row r="83" spans="1:18" ht="14.25" customHeight="1">
      <c r="A83" s="6"/>
      <c r="B83" s="12"/>
      <c r="C83" s="6" t="s">
        <v>163</v>
      </c>
      <c r="D83" s="6"/>
      <c r="E83" s="6"/>
      <c r="F83" s="19"/>
      <c r="G83" s="19"/>
      <c r="H83" s="19"/>
      <c r="I83" s="19"/>
      <c r="J83" s="19"/>
      <c r="K83" s="19"/>
      <c r="L83" s="19"/>
      <c r="M83" s="7"/>
      <c r="N83" s="8"/>
      <c r="O83" s="9"/>
      <c r="P83" s="45" t="b">
        <v>0</v>
      </c>
      <c r="Q83" s="47" t="s">
        <v>19</v>
      </c>
      <c r="R83" s="47"/>
    </row>
    <row r="84" spans="1:18" ht="14.25" customHeight="1">
      <c r="A84" s="6"/>
      <c r="B84" s="12"/>
      <c r="C84" s="6" t="s">
        <v>164</v>
      </c>
      <c r="D84" s="6"/>
      <c r="E84" s="6"/>
      <c r="F84" s="19"/>
      <c r="G84" s="19"/>
      <c r="H84" s="19"/>
      <c r="I84" s="19"/>
      <c r="J84" s="19"/>
      <c r="K84" s="19"/>
      <c r="L84" s="19"/>
      <c r="M84" s="7"/>
      <c r="N84" s="8"/>
      <c r="O84" s="9"/>
      <c r="P84" s="45" t="b">
        <v>0</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120"/>
      <c r="D86" s="121"/>
      <c r="E86" s="121"/>
      <c r="F86" s="121"/>
      <c r="G86" s="121"/>
      <c r="H86" s="121"/>
      <c r="I86" s="121"/>
      <c r="J86" s="121"/>
      <c r="K86" s="121"/>
      <c r="L86" s="122"/>
      <c r="M86" s="7"/>
      <c r="N86" s="8"/>
      <c r="O86" s="9"/>
      <c r="P86" s="45">
        <f>+C86</f>
        <v>0</v>
      </c>
      <c r="Q86" s="47" t="s">
        <v>25</v>
      </c>
      <c r="R86" s="47"/>
    </row>
    <row r="87" spans="1:18" ht="14.25" customHeight="1" thickBot="1">
      <c r="A87" s="6"/>
      <c r="B87" s="12"/>
      <c r="C87" s="123"/>
      <c r="D87" s="124"/>
      <c r="E87" s="124"/>
      <c r="F87" s="124"/>
      <c r="G87" s="124"/>
      <c r="H87" s="124"/>
      <c r="I87" s="124"/>
      <c r="J87" s="124"/>
      <c r="K87" s="124"/>
      <c r="L87" s="125"/>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132</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101"/>
      <c r="D94" s="102"/>
      <c r="E94" s="102"/>
      <c r="F94" s="102"/>
      <c r="G94" s="102"/>
      <c r="H94" s="102"/>
      <c r="I94" s="102"/>
      <c r="J94" s="102"/>
      <c r="K94" s="102"/>
      <c r="L94" s="103"/>
      <c r="M94" s="7"/>
      <c r="N94" s="8"/>
      <c r="O94" s="9"/>
      <c r="P94" s="45">
        <f>+C94</f>
        <v>0</v>
      </c>
      <c r="Q94" s="47"/>
      <c r="R94" s="47"/>
    </row>
    <row r="95" spans="1:18" ht="14.25" customHeight="1">
      <c r="A95" s="6"/>
      <c r="B95" s="12"/>
      <c r="C95" s="104"/>
      <c r="D95" s="105"/>
      <c r="E95" s="105"/>
      <c r="F95" s="105"/>
      <c r="G95" s="105"/>
      <c r="H95" s="105"/>
      <c r="I95" s="105"/>
      <c r="J95" s="105"/>
      <c r="K95" s="105"/>
      <c r="L95" s="106"/>
      <c r="M95" s="7"/>
      <c r="N95" s="8"/>
      <c r="O95" s="9"/>
      <c r="P95" s="45"/>
      <c r="Q95" s="47"/>
      <c r="R95" s="47"/>
    </row>
    <row r="96" spans="1:18" ht="14.25" customHeight="1">
      <c r="A96" s="6"/>
      <c r="B96" s="12"/>
      <c r="C96" s="104"/>
      <c r="D96" s="105"/>
      <c r="E96" s="105"/>
      <c r="F96" s="105"/>
      <c r="G96" s="105"/>
      <c r="H96" s="105"/>
      <c r="I96" s="105"/>
      <c r="J96" s="105"/>
      <c r="K96" s="105"/>
      <c r="L96" s="106"/>
      <c r="M96" s="7"/>
      <c r="N96" s="8"/>
      <c r="O96" s="9"/>
      <c r="P96" s="45"/>
      <c r="Q96" s="47"/>
      <c r="R96" s="47"/>
    </row>
    <row r="97" spans="1:18" ht="14.25" customHeight="1" thickBot="1">
      <c r="A97" s="6"/>
      <c r="B97" s="12"/>
      <c r="C97" s="107"/>
      <c r="D97" s="108"/>
      <c r="E97" s="108"/>
      <c r="F97" s="108"/>
      <c r="G97" s="108"/>
      <c r="H97" s="108"/>
      <c r="I97" s="108"/>
      <c r="J97" s="108"/>
      <c r="K97" s="108"/>
      <c r="L97" s="109"/>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77" t="s">
        <v>77</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o7MBnHrscmbWOuo0QYubaYPDPSIm9m43WJEr1IpNnPtMyCwG9rOH2b1j2RHgIFmmESrpY58OvkFOVLWHdPMU7w==" saltValue="rcTAMlvXYAmLGabUSJvT4g==" spinCount="100000" sheet="1" selectLockedCells="1"/>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C86:L87">
    <cfRule type="expression" dxfId="17" priority="4">
      <formula>$P$83=TRUE</formula>
    </cfRule>
  </conditionalFormatting>
  <conditionalFormatting sqref="C94:L97">
    <cfRule type="expression" dxfId="16" priority="3">
      <formula>$P$92=FALSE</formula>
    </cfRule>
  </conditionalFormatting>
  <conditionalFormatting sqref="D22 H22 D24:E24 H25 D26:E27 K27">
    <cfRule type="expression" dxfId="15" priority="11">
      <formula>$P$21=TRUE</formula>
    </cfRule>
  </conditionalFormatting>
  <conditionalFormatting sqref="E67:G67">
    <cfRule type="expression" dxfId="14" priority="2">
      <formula>$P$66=FALSE</formula>
    </cfRule>
  </conditionalFormatting>
  <conditionalFormatting sqref="E70:G70">
    <cfRule type="expression" dxfId="13" priority="1">
      <formula>$P$69=FALSE</formula>
    </cfRule>
  </conditionalFormatting>
  <conditionalFormatting sqref="H23:L24">
    <cfRule type="expression" dxfId="12" priority="10">
      <formula>$P$21=TRUE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$U$9:$U$23</formula1>
    </dataValidation>
    <dataValidation type="list" allowBlank="1" showInputMessage="1" showErrorMessage="1" sqref="F9:I9" xr:uid="{3451CE09-9BE9-43A6-92FD-CD2B9F1F7F3C}">
      <formula1>$T$8:$T$23</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zoomScale="70" zoomScaleNormal="70" workbookViewId="0">
      <selection activeCell="F9" sqref="F9:I9"/>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4.5" hidden="1" customWidth="1"/>
    <col min="21" max="21" width="3.875" hidden="1" customWidth="1"/>
    <col min="22" max="22" width="28.25" hidden="1" customWidth="1"/>
  </cols>
  <sheetData>
    <row r="1" spans="1:18" ht="30" customHeight="1">
      <c r="A1" s="6"/>
      <c r="B1" s="252" t="s">
        <v>91</v>
      </c>
      <c r="C1" s="252"/>
      <c r="D1" s="252"/>
      <c r="E1" s="252"/>
      <c r="F1" s="252"/>
      <c r="G1" s="252"/>
      <c r="H1" s="252"/>
      <c r="I1" s="252"/>
      <c r="J1" s="252"/>
      <c r="K1" s="252"/>
      <c r="L1" s="252"/>
      <c r="M1" s="7"/>
      <c r="N1" s="8"/>
      <c r="O1" s="9"/>
      <c r="P1" s="49" t="s">
        <v>106</v>
      </c>
      <c r="Q1" s="49"/>
      <c r="R1" s="49"/>
    </row>
    <row r="2" spans="1:18" ht="13.9" customHeight="1" thickBot="1">
      <c r="A2" s="6"/>
      <c r="B2" s="252"/>
      <c r="C2" s="252"/>
      <c r="D2" s="252"/>
      <c r="E2" s="252"/>
      <c r="F2" s="252"/>
      <c r="G2" s="252"/>
      <c r="H2" s="252"/>
      <c r="I2" s="252"/>
      <c r="J2" s="252"/>
      <c r="K2" s="252"/>
      <c r="L2" s="252"/>
      <c r="M2" s="7"/>
      <c r="N2" s="8"/>
      <c r="O2" s="9"/>
      <c r="P2" s="45">
        <f>+H3</f>
        <v>0</v>
      </c>
      <c r="Q2" s="47" t="s">
        <v>39</v>
      </c>
      <c r="R2" s="47"/>
    </row>
    <row r="3" spans="1:18" ht="15" thickBot="1">
      <c r="A3" s="6"/>
      <c r="B3" s="6"/>
      <c r="C3" s="6"/>
      <c r="D3" s="6"/>
      <c r="E3" s="6"/>
      <c r="F3" s="6" t="s">
        <v>53</v>
      </c>
      <c r="G3" s="10"/>
      <c r="H3" s="11"/>
      <c r="I3" s="6"/>
      <c r="J3" s="6"/>
      <c r="K3" s="165"/>
      <c r="L3" s="165"/>
      <c r="M3" s="7"/>
      <c r="N3" s="8"/>
      <c r="O3" s="9"/>
      <c r="P3" s="45"/>
      <c r="Q3" s="47"/>
      <c r="R3" s="47"/>
    </row>
    <row r="4" spans="1:18" ht="16.149999999999999"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165"/>
      <c r="L4" s="165"/>
      <c r="M4" s="12"/>
      <c r="N4" s="8"/>
      <c r="O4" s="9"/>
      <c r="P4" s="45"/>
      <c r="Q4" s="47"/>
      <c r="R4" s="47"/>
    </row>
    <row r="5" spans="1:18" ht="16.149999999999999" customHeight="1">
      <c r="A5" s="6"/>
      <c r="B5" s="6"/>
      <c r="C5" s="198" t="str">
        <f>IF(ISBLANK(D13)=TRUE,"",CONCATENATE("Name this submission form file as 'T_031",J14,L14,"(",D13,")'　"))</f>
        <v>Name this submission form file as 'T_0312223333(藍上植雄)'　</v>
      </c>
      <c r="D5" s="198"/>
      <c r="E5" s="198"/>
      <c r="F5" s="198"/>
      <c r="G5" s="198"/>
      <c r="H5" s="198"/>
      <c r="I5" s="198"/>
      <c r="J5" s="198"/>
      <c r="K5" s="198"/>
      <c r="L5" s="198"/>
      <c r="M5" s="7"/>
      <c r="N5" s="8"/>
      <c r="O5" s="9"/>
      <c r="P5" s="45"/>
      <c r="Q5" s="47"/>
      <c r="R5" s="47"/>
    </row>
    <row r="6" spans="1:18" ht="16.149999999999999" customHeight="1">
      <c r="A6" s="6"/>
      <c r="B6" s="6"/>
      <c r="C6" s="13"/>
      <c r="D6" s="13"/>
      <c r="E6" s="13"/>
      <c r="F6" s="52" t="s">
        <v>107</v>
      </c>
      <c r="G6" s="13"/>
      <c r="H6" s="53" t="s">
        <v>108</v>
      </c>
      <c r="I6" s="13"/>
      <c r="J6" s="13"/>
      <c r="K6" s="13"/>
      <c r="L6" s="13"/>
      <c r="M6" s="7"/>
      <c r="N6" s="8"/>
      <c r="O6" s="9"/>
      <c r="P6" s="45"/>
      <c r="Q6" s="47"/>
      <c r="R6" s="47"/>
    </row>
    <row r="7" spans="1:18" ht="16.149999999999999" customHeight="1" thickBot="1">
      <c r="A7" s="6"/>
      <c r="B7" s="6"/>
      <c r="C7" s="13"/>
      <c r="D7" s="13"/>
      <c r="E7" s="13"/>
      <c r="F7" s="13"/>
      <c r="G7" s="13"/>
      <c r="H7" s="13"/>
      <c r="I7" s="13"/>
      <c r="J7" s="13"/>
      <c r="K7" s="13"/>
      <c r="L7" s="13"/>
      <c r="M7" s="7"/>
      <c r="N7" s="8"/>
      <c r="O7" s="9"/>
      <c r="P7" s="45"/>
      <c r="Q7" s="47"/>
      <c r="R7" s="47"/>
    </row>
    <row r="8" spans="1:18" ht="16.149999999999999" customHeight="1" thickBot="1">
      <c r="A8" s="6"/>
      <c r="B8" s="90" t="s">
        <v>54</v>
      </c>
      <c r="C8" s="96"/>
      <c r="D8" s="97"/>
      <c r="E8" s="36"/>
      <c r="F8" s="90" t="s">
        <v>109</v>
      </c>
      <c r="G8" s="91"/>
      <c r="H8" s="91"/>
      <c r="I8" s="92"/>
      <c r="J8" s="58" t="s">
        <v>110</v>
      </c>
      <c r="K8" s="58"/>
      <c r="L8" s="59"/>
      <c r="M8" s="7"/>
      <c r="N8" s="8"/>
      <c r="O8" s="9"/>
      <c r="P8" s="45"/>
      <c r="Q8" s="47"/>
      <c r="R8" s="47"/>
    </row>
    <row r="9" spans="1:18" ht="16.149999999999999" customHeight="1" thickBot="1">
      <c r="A9" s="6"/>
      <c r="B9" s="246" t="s">
        <v>40</v>
      </c>
      <c r="C9" s="247"/>
      <c r="D9" s="248"/>
      <c r="E9" s="36"/>
      <c r="F9" s="93" t="s">
        <v>182</v>
      </c>
      <c r="G9" s="94"/>
      <c r="H9" s="94"/>
      <c r="I9" s="95"/>
      <c r="J9" s="249">
        <v>5</v>
      </c>
      <c r="K9" s="250"/>
      <c r="L9" s="251"/>
      <c r="M9" s="7"/>
      <c r="N9" s="8"/>
      <c r="O9" s="9"/>
      <c r="P9" s="45" t="str">
        <f>IF(B9="農業経済研究","和","英")</f>
        <v>英</v>
      </c>
      <c r="Q9" s="47"/>
      <c r="R9" s="47"/>
    </row>
    <row r="10" spans="1:18" ht="16.149999999999999" customHeight="1">
      <c r="A10" s="6"/>
      <c r="B10" s="6"/>
      <c r="C10" s="13"/>
      <c r="D10" s="13"/>
      <c r="E10" s="13"/>
      <c r="F10" s="13"/>
      <c r="G10" s="13"/>
      <c r="H10" s="13"/>
      <c r="I10" s="13"/>
      <c r="J10" s="13"/>
      <c r="K10" s="13"/>
      <c r="L10" s="13"/>
      <c r="M10" s="7"/>
      <c r="N10" s="8"/>
      <c r="O10" s="9"/>
      <c r="P10" s="45"/>
      <c r="Q10" s="47"/>
      <c r="R10" s="47"/>
    </row>
    <row r="11" spans="1:18" ht="15" thickBot="1">
      <c r="A11" s="6"/>
      <c r="B11" s="6"/>
      <c r="C11" s="6"/>
      <c r="D11" s="6"/>
      <c r="E11" s="6"/>
      <c r="F11" s="6"/>
      <c r="G11" s="6"/>
      <c r="H11" s="6"/>
      <c r="I11" s="6"/>
      <c r="J11" s="6"/>
      <c r="K11" s="6"/>
      <c r="L11" s="14"/>
      <c r="M11" s="7"/>
      <c r="N11" s="8"/>
      <c r="O11" s="9"/>
      <c r="P11" s="45"/>
      <c r="Q11" s="47"/>
      <c r="R11" s="47"/>
    </row>
    <row r="12" spans="1:18" ht="51" customHeight="1" thickBot="1">
      <c r="A12" s="6"/>
      <c r="B12" s="204" t="s">
        <v>133</v>
      </c>
      <c r="C12" s="205"/>
      <c r="D12" s="205"/>
      <c r="E12" s="205"/>
      <c r="F12" s="205"/>
      <c r="G12" s="205"/>
      <c r="H12" s="205"/>
      <c r="I12" s="205"/>
      <c r="J12" s="205"/>
      <c r="K12" s="205"/>
      <c r="L12" s="206"/>
      <c r="M12" s="7"/>
      <c r="N12" s="8"/>
      <c r="O12" s="9"/>
      <c r="P12" s="45"/>
      <c r="Q12" s="47" t="s">
        <v>33</v>
      </c>
      <c r="R12" s="47"/>
    </row>
    <row r="13" spans="1:18" ht="16.899999999999999" customHeight="1" thickBot="1">
      <c r="A13" s="6"/>
      <c r="B13" s="132" t="s">
        <v>55</v>
      </c>
      <c r="C13" s="133"/>
      <c r="D13" s="174" t="s">
        <v>137</v>
      </c>
      <c r="E13" s="163"/>
      <c r="F13" s="132" t="s">
        <v>56</v>
      </c>
      <c r="G13" s="133"/>
      <c r="H13" s="207" t="s">
        <v>5</v>
      </c>
      <c r="I13" s="207"/>
      <c r="J13" s="207"/>
      <c r="K13" s="207"/>
      <c r="L13" s="208"/>
      <c r="M13" s="7"/>
      <c r="N13" s="13"/>
      <c r="O13" s="13"/>
      <c r="P13" s="45" t="str">
        <f>+H13</f>
        <v>学生会員 student</v>
      </c>
      <c r="Q13" s="47"/>
      <c r="R13" s="48" t="s">
        <v>4</v>
      </c>
    </row>
    <row r="14" spans="1:18" ht="30" customHeight="1" thickBot="1">
      <c r="A14" s="6"/>
      <c r="B14" s="173"/>
      <c r="C14" s="167"/>
      <c r="D14" s="165"/>
      <c r="E14" s="175"/>
      <c r="F14" s="132" t="s">
        <v>57</v>
      </c>
      <c r="G14" s="133"/>
      <c r="H14" s="15" t="s">
        <v>1</v>
      </c>
      <c r="I14" s="16" t="s">
        <v>2</v>
      </c>
      <c r="J14" s="37" t="s">
        <v>36</v>
      </c>
      <c r="K14" s="17" t="s">
        <v>62</v>
      </c>
      <c r="L14" s="32" t="s">
        <v>142</v>
      </c>
      <c r="M14" s="7"/>
      <c r="N14" s="13"/>
      <c r="O14" s="13"/>
      <c r="P14" s="45" t="str">
        <f>+H14&amp;"-"&amp;J14&amp;"-"&amp;L14</f>
        <v>031-222-3333</v>
      </c>
      <c r="Q14" s="47" t="s">
        <v>27</v>
      </c>
      <c r="R14" s="48" t="s">
        <v>5</v>
      </c>
    </row>
    <row r="15" spans="1:18" ht="23.25" customHeight="1" thickBot="1">
      <c r="A15" s="6"/>
      <c r="B15" s="132" t="s">
        <v>58</v>
      </c>
      <c r="C15" s="133"/>
      <c r="D15" s="136" t="s">
        <v>128</v>
      </c>
      <c r="E15" s="137"/>
      <c r="F15" s="130" t="s">
        <v>59</v>
      </c>
      <c r="G15" s="172"/>
      <c r="H15" s="199" t="s">
        <v>138</v>
      </c>
      <c r="I15" s="200"/>
      <c r="J15" s="200"/>
      <c r="K15" s="200"/>
      <c r="L15" s="201"/>
      <c r="M15" s="7"/>
      <c r="N15" s="8"/>
      <c r="O15" s="9"/>
      <c r="P15" s="45" t="str">
        <f>+H15</f>
        <v>aiue@kakiku-u.ac.jp</v>
      </c>
      <c r="Q15" s="47" t="s">
        <v>28</v>
      </c>
      <c r="R15" s="48" t="s">
        <v>6</v>
      </c>
    </row>
    <row r="16" spans="1:18" ht="23.25" customHeight="1" thickBot="1">
      <c r="A16" s="6"/>
      <c r="B16" s="134"/>
      <c r="C16" s="135"/>
      <c r="D16" s="242"/>
      <c r="E16" s="243"/>
      <c r="F16" s="130" t="s">
        <v>60</v>
      </c>
      <c r="G16" s="131"/>
      <c r="H16" s="140" t="s">
        <v>37</v>
      </c>
      <c r="I16" s="244"/>
      <c r="J16" s="244"/>
      <c r="K16" s="244"/>
      <c r="L16" s="245"/>
      <c r="M16" s="7"/>
      <c r="N16" s="8"/>
      <c r="O16" s="9"/>
      <c r="P16" s="46" t="str">
        <f>+H16</f>
        <v>111-2222-3333</v>
      </c>
      <c r="Q16" s="47" t="s">
        <v>14</v>
      </c>
      <c r="R16" s="47"/>
    </row>
    <row r="17" spans="1:20" ht="20.25" customHeight="1">
      <c r="A17" s="6"/>
      <c r="B17" s="184" t="s">
        <v>147</v>
      </c>
      <c r="C17" s="185"/>
      <c r="D17" s="18" t="s">
        <v>61</v>
      </c>
      <c r="E17" s="150" t="s">
        <v>38</v>
      </c>
      <c r="F17" s="235"/>
      <c r="G17" s="235"/>
      <c r="H17" s="235"/>
      <c r="I17" s="235"/>
      <c r="J17" s="236"/>
      <c r="K17" s="143" t="s">
        <v>112</v>
      </c>
      <c r="L17" s="144"/>
      <c r="M17" s="7"/>
      <c r="N17" s="8"/>
      <c r="O17" s="9"/>
      <c r="P17" s="45" t="str">
        <f>+K18</f>
        <v>所属先 Office</v>
      </c>
      <c r="Q17" s="47" t="s">
        <v>29</v>
      </c>
      <c r="R17" s="47"/>
    </row>
    <row r="18" spans="1:20" ht="37.5" customHeight="1" thickBot="1">
      <c r="A18" s="6"/>
      <c r="B18" s="186"/>
      <c r="C18" s="187"/>
      <c r="D18" s="64" t="s">
        <v>140</v>
      </c>
      <c r="E18" s="241" t="s">
        <v>141</v>
      </c>
      <c r="F18" s="237"/>
      <c r="G18" s="237"/>
      <c r="H18" s="237"/>
      <c r="I18" s="237"/>
      <c r="J18" s="238"/>
      <c r="K18" s="134" t="s">
        <v>113</v>
      </c>
      <c r="L18" s="135"/>
      <c r="M18" s="7"/>
      <c r="N18" s="8"/>
      <c r="O18" s="9"/>
      <c r="P18" s="45" t="str">
        <f>+E18</f>
        <v>垣久市掛古町１－２－３
垣久大学大学院　農学研究科</v>
      </c>
      <c r="Q18" s="47" t="s">
        <v>30</v>
      </c>
      <c r="R18" s="47"/>
    </row>
    <row r="19" spans="1:20" ht="14.45" customHeight="1" thickBot="1">
      <c r="A19" s="6"/>
      <c r="B19" s="6"/>
      <c r="C19" s="6"/>
      <c r="D19" s="19"/>
      <c r="E19" s="19"/>
      <c r="F19" s="19"/>
      <c r="G19" s="19"/>
      <c r="H19" s="6"/>
      <c r="I19" s="6"/>
      <c r="J19" s="6"/>
      <c r="K19" s="6"/>
      <c r="L19" s="6"/>
      <c r="M19" s="7"/>
      <c r="N19" s="51"/>
      <c r="O19" s="9"/>
      <c r="P19" s="46" t="str">
        <f>+E17</f>
        <v>999-9999</v>
      </c>
      <c r="Q19" s="47" t="s">
        <v>31</v>
      </c>
      <c r="R19" s="47"/>
    </row>
    <row r="20" spans="1:20" ht="31.15" customHeight="1" thickBot="1">
      <c r="A20" s="6"/>
      <c r="B20" s="204" t="s">
        <v>134</v>
      </c>
      <c r="C20" s="205"/>
      <c r="D20" s="205"/>
      <c r="E20" s="205"/>
      <c r="F20" s="205"/>
      <c r="G20" s="205"/>
      <c r="H20" s="205"/>
      <c r="I20" s="205"/>
      <c r="J20" s="205"/>
      <c r="K20" s="205"/>
      <c r="L20" s="206"/>
      <c r="M20" s="7"/>
      <c r="N20" s="8"/>
      <c r="O20" s="9"/>
      <c r="P20" s="45"/>
      <c r="Q20" s="47" t="s">
        <v>34</v>
      </c>
      <c r="R20" s="47"/>
    </row>
    <row r="21" spans="1:20" ht="27" customHeight="1" thickBot="1">
      <c r="A21" s="6"/>
      <c r="B21" s="170"/>
      <c r="C21" s="171"/>
      <c r="D21" s="171"/>
      <c r="E21" s="171"/>
      <c r="F21" s="171"/>
      <c r="G21" s="171"/>
      <c r="H21" s="171"/>
      <c r="I21" s="171"/>
      <c r="J21" s="171"/>
      <c r="K21" s="171"/>
      <c r="L21" s="131"/>
      <c r="M21" s="7"/>
      <c r="N21" s="8"/>
      <c r="O21" s="9"/>
      <c r="P21" s="45" t="b">
        <v>1</v>
      </c>
      <c r="Q21" s="47" t="s">
        <v>32</v>
      </c>
      <c r="R21" s="47"/>
    </row>
    <row r="22" spans="1:20" ht="16.899999999999999" customHeight="1" thickBot="1">
      <c r="A22" s="6"/>
      <c r="B22" s="132" t="s">
        <v>55</v>
      </c>
      <c r="C22" s="133"/>
      <c r="D22" s="162" t="s">
        <v>98</v>
      </c>
      <c r="E22" s="163"/>
      <c r="F22" s="166" t="s">
        <v>56</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row>
    <row r="23" spans="1:20" ht="30" customHeight="1" thickBot="1">
      <c r="A23" s="6"/>
      <c r="B23" s="173"/>
      <c r="C23" s="167"/>
      <c r="D23" s="164"/>
      <c r="E23" s="165"/>
      <c r="F23" s="132" t="s">
        <v>57</v>
      </c>
      <c r="G23" s="133"/>
      <c r="H23" s="20" t="s">
        <v>1</v>
      </c>
      <c r="I23" s="16" t="s">
        <v>2</v>
      </c>
      <c r="J23" s="38" t="s">
        <v>102</v>
      </c>
      <c r="K23" s="17" t="s">
        <v>62</v>
      </c>
      <c r="L23" s="39" t="s">
        <v>97</v>
      </c>
      <c r="M23" s="7"/>
      <c r="N23" s="128"/>
      <c r="O23" s="128"/>
      <c r="P23" s="45" t="str">
        <f>+H23&amp;"-"&amp;J23&amp;"-"&amp;L23</f>
        <v>031-責任-番号</v>
      </c>
      <c r="Q23" s="47"/>
      <c r="R23" s="47"/>
    </row>
    <row r="24" spans="1:20" ht="23.25" customHeight="1" thickBot="1">
      <c r="A24" s="6"/>
      <c r="B24" s="132" t="s">
        <v>58</v>
      </c>
      <c r="C24" s="133"/>
      <c r="D24" s="162" t="s">
        <v>99</v>
      </c>
      <c r="E24" s="163"/>
      <c r="F24" s="132" t="s">
        <v>59</v>
      </c>
      <c r="G24" s="133"/>
      <c r="H24" s="231" t="s">
        <v>103</v>
      </c>
      <c r="I24" s="232"/>
      <c r="J24" s="232"/>
      <c r="K24" s="232"/>
      <c r="L24" s="233"/>
      <c r="M24" s="7"/>
      <c r="N24" s="8"/>
      <c r="O24" s="9"/>
      <c r="P24" s="45"/>
      <c r="Q24" s="47"/>
      <c r="R24" s="47"/>
      <c r="T24" t="s">
        <v>111</v>
      </c>
    </row>
    <row r="25" spans="1:20" ht="23.25" customHeight="1" thickBot="1">
      <c r="A25" s="6"/>
      <c r="B25" s="134"/>
      <c r="C25" s="135"/>
      <c r="D25" s="134"/>
      <c r="E25" s="135"/>
      <c r="F25" s="130" t="s">
        <v>63</v>
      </c>
      <c r="G25" s="131"/>
      <c r="H25" s="188" t="s">
        <v>104</v>
      </c>
      <c r="I25" s="234"/>
      <c r="J25" s="234"/>
      <c r="K25" s="234"/>
      <c r="L25" s="135"/>
      <c r="M25" s="7"/>
      <c r="N25" s="8"/>
      <c r="O25" s="9"/>
      <c r="P25" s="45" t="str">
        <f>+H25</f>
        <v>責任電話</v>
      </c>
      <c r="Q25" s="47"/>
      <c r="R25" s="47"/>
      <c r="T25" t="s">
        <v>113</v>
      </c>
    </row>
    <row r="26" spans="1:20" ht="18" customHeight="1">
      <c r="A26" s="6"/>
      <c r="B26" s="184" t="s">
        <v>147</v>
      </c>
      <c r="C26" s="185"/>
      <c r="D26" s="21" t="s">
        <v>61</v>
      </c>
      <c r="E26" s="193" t="s">
        <v>100</v>
      </c>
      <c r="F26" s="235"/>
      <c r="G26" s="235"/>
      <c r="H26" s="235"/>
      <c r="I26" s="235"/>
      <c r="J26" s="236"/>
      <c r="K26" s="143" t="s">
        <v>112</v>
      </c>
      <c r="L26" s="144"/>
      <c r="M26" s="7"/>
      <c r="N26" s="8"/>
      <c r="O26" s="9"/>
      <c r="P26" s="45"/>
      <c r="Q26" s="47"/>
      <c r="R26" s="47"/>
    </row>
    <row r="27" spans="1:20" ht="37.5" customHeight="1" thickBot="1">
      <c r="A27" s="6"/>
      <c r="B27" s="186"/>
      <c r="C27" s="187"/>
      <c r="D27" s="65" t="s">
        <v>140</v>
      </c>
      <c r="E27" s="192" t="s">
        <v>101</v>
      </c>
      <c r="F27" s="237"/>
      <c r="G27" s="237"/>
      <c r="H27" s="237"/>
      <c r="I27" s="237"/>
      <c r="J27" s="238"/>
      <c r="K27" s="239" t="s">
        <v>111</v>
      </c>
      <c r="L27" s="240"/>
      <c r="M27" s="7"/>
      <c r="N27" s="8"/>
      <c r="O27" s="9"/>
      <c r="P27" s="45" t="str">
        <f>+K27</f>
        <v>自宅 Home</v>
      </c>
      <c r="Q27" s="47"/>
      <c r="R27" s="47"/>
    </row>
    <row r="28" spans="1:20" ht="14.45" customHeight="1" thickBot="1">
      <c r="A28" s="6"/>
      <c r="B28" s="6"/>
      <c r="C28" s="6"/>
      <c r="D28" s="19"/>
      <c r="E28" s="19"/>
      <c r="F28" s="19"/>
      <c r="G28" s="19"/>
      <c r="H28" s="6"/>
      <c r="I28" s="6"/>
      <c r="J28" s="6"/>
      <c r="K28" s="6"/>
      <c r="L28" s="6"/>
      <c r="M28" s="7"/>
      <c r="N28" s="8"/>
      <c r="O28" s="9"/>
      <c r="P28" s="45" t="str">
        <f>+E26</f>
        <v>責任郵便</v>
      </c>
      <c r="Q28" s="47"/>
      <c r="R28" s="47"/>
    </row>
    <row r="29" spans="1:20" ht="27" customHeight="1" thickBot="1">
      <c r="A29" s="6"/>
      <c r="B29" s="156" t="s">
        <v>117</v>
      </c>
      <c r="C29" s="157"/>
      <c r="D29" s="157"/>
      <c r="E29" s="157"/>
      <c r="F29" s="157"/>
      <c r="G29" s="157"/>
      <c r="H29" s="157"/>
      <c r="I29" s="157"/>
      <c r="J29" s="157"/>
      <c r="K29" s="157"/>
      <c r="L29" s="158"/>
      <c r="M29" s="7"/>
      <c r="N29" s="55"/>
      <c r="O29" s="9"/>
      <c r="P29" s="45" t="str">
        <f>+E27</f>
        <v>責任住所</v>
      </c>
      <c r="Q29" s="47"/>
      <c r="R29" s="47"/>
    </row>
    <row r="30" spans="1:20" ht="51.75" customHeight="1" thickBot="1">
      <c r="A30" s="6"/>
      <c r="B30" s="159" t="s">
        <v>139</v>
      </c>
      <c r="C30" s="160"/>
      <c r="D30" s="160"/>
      <c r="E30" s="160"/>
      <c r="F30" s="160"/>
      <c r="G30" s="160"/>
      <c r="H30" s="160"/>
      <c r="I30" s="160"/>
      <c r="J30" s="160"/>
      <c r="K30" s="160"/>
      <c r="L30" s="161"/>
      <c r="M30" s="7"/>
      <c r="N30" s="8"/>
      <c r="O30" s="9"/>
      <c r="P30" s="45" t="str">
        <f>+B30</f>
        <v>不完全競争市場における稲作農家の借地行動
- 取引費用と不確実性の影響分析 -</v>
      </c>
      <c r="Q30" s="47"/>
      <c r="R30" s="47"/>
    </row>
    <row r="31" spans="1:20" ht="14.45" customHeight="1" thickBot="1">
      <c r="A31" s="6"/>
      <c r="B31" s="6"/>
      <c r="C31" s="19"/>
      <c r="D31" s="19"/>
      <c r="E31" s="19"/>
      <c r="F31" s="19"/>
      <c r="G31" s="19"/>
      <c r="H31" s="19"/>
      <c r="I31" s="19"/>
      <c r="J31" s="19"/>
      <c r="K31" s="19"/>
      <c r="L31" s="19"/>
      <c r="M31" s="7"/>
      <c r="N31" s="8"/>
      <c r="O31" s="9"/>
      <c r="P31" s="45"/>
      <c r="Q31" s="47"/>
      <c r="R31" s="47"/>
    </row>
    <row r="32" spans="1:20" ht="36.75" customHeight="1">
      <c r="A32" s="6"/>
      <c r="B32" s="153" t="s">
        <v>131</v>
      </c>
      <c r="C32" s="154"/>
      <c r="D32" s="154"/>
      <c r="E32" s="154"/>
      <c r="F32" s="154"/>
      <c r="G32" s="154"/>
      <c r="H32" s="154"/>
      <c r="I32" s="154"/>
      <c r="J32" s="154"/>
      <c r="K32" s="154"/>
      <c r="L32" s="155"/>
      <c r="M32" s="7"/>
      <c r="N32" s="8"/>
      <c r="O32" s="9"/>
      <c r="P32" s="45"/>
      <c r="Q32" s="47"/>
      <c r="R32" s="47"/>
    </row>
    <row r="33" spans="1:20" ht="48.6" customHeight="1">
      <c r="A33" s="6"/>
      <c r="B33" s="33"/>
      <c r="C33" s="34" t="s">
        <v>92</v>
      </c>
      <c r="D33" s="110" t="s">
        <v>64</v>
      </c>
      <c r="E33" s="111"/>
      <c r="F33" s="111"/>
      <c r="G33" s="202" t="s">
        <v>58</v>
      </c>
      <c r="H33" s="111"/>
      <c r="I33" s="111"/>
      <c r="J33" s="111"/>
      <c r="K33" s="111"/>
      <c r="L33" s="203"/>
      <c r="M33" s="7"/>
      <c r="N33" s="8"/>
      <c r="O33" s="9"/>
      <c r="P33" s="45"/>
      <c r="Q33" s="47"/>
      <c r="R33" s="47"/>
    </row>
    <row r="34" spans="1:20" ht="27" customHeight="1">
      <c r="A34" s="6"/>
      <c r="B34" s="22">
        <v>1</v>
      </c>
      <c r="C34" s="62" t="s">
        <v>7</v>
      </c>
      <c r="D34" s="228" t="str">
        <f>IF(ISBLANK(D13)=TRUE, "", D13)</f>
        <v>藍上植雄</v>
      </c>
      <c r="E34" s="228"/>
      <c r="F34" s="228"/>
      <c r="G34" s="229" t="str">
        <f>IF(ISBLANK(D15)=TRUE, "", D15)</f>
        <v>垣久大学大学院　農学研究科</v>
      </c>
      <c r="H34" s="229"/>
      <c r="I34" s="229"/>
      <c r="J34" s="229"/>
      <c r="K34" s="229"/>
      <c r="L34" s="230"/>
      <c r="M34" s="8" t="s">
        <v>65</v>
      </c>
      <c r="N34" s="8"/>
      <c r="O34" s="9"/>
      <c r="P34" s="45"/>
      <c r="Q34" s="47"/>
      <c r="R34" s="47"/>
    </row>
    <row r="35" spans="1:20" ht="27" customHeight="1">
      <c r="A35" s="6"/>
      <c r="B35" s="22">
        <v>2</v>
      </c>
      <c r="C35" s="62"/>
      <c r="D35" s="113" t="s">
        <v>129</v>
      </c>
      <c r="E35" s="112"/>
      <c r="F35" s="112"/>
      <c r="G35" s="114" t="s">
        <v>130</v>
      </c>
      <c r="H35" s="115"/>
      <c r="I35" s="115"/>
      <c r="J35" s="115"/>
      <c r="K35" s="115"/>
      <c r="L35" s="116"/>
      <c r="M35" s="51"/>
      <c r="N35" s="8"/>
      <c r="O35" s="9"/>
      <c r="P35" s="45"/>
      <c r="Q35" s="47"/>
      <c r="R35" s="47"/>
    </row>
    <row r="36" spans="1:20" ht="27" customHeight="1">
      <c r="A36" s="6"/>
      <c r="B36" s="22">
        <v>3</v>
      </c>
      <c r="C36" s="54"/>
      <c r="D36" s="113"/>
      <c r="E36" s="112"/>
      <c r="F36" s="112"/>
      <c r="G36" s="114"/>
      <c r="H36" s="115"/>
      <c r="I36" s="115"/>
      <c r="J36" s="115"/>
      <c r="K36" s="115"/>
      <c r="L36" s="116"/>
      <c r="M36" s="7"/>
      <c r="N36" s="8"/>
      <c r="O36" s="9"/>
      <c r="P36" s="45"/>
      <c r="Q36" s="47"/>
      <c r="R36" s="47"/>
    </row>
    <row r="37" spans="1:20" ht="27" customHeight="1">
      <c r="A37" s="6"/>
      <c r="B37" s="22">
        <v>4</v>
      </c>
      <c r="C37" s="62"/>
      <c r="D37" s="113"/>
      <c r="E37" s="112"/>
      <c r="F37" s="112"/>
      <c r="G37" s="114"/>
      <c r="H37" s="115"/>
      <c r="I37" s="115"/>
      <c r="J37" s="115"/>
      <c r="K37" s="115"/>
      <c r="L37" s="116"/>
      <c r="M37" s="7"/>
      <c r="N37" s="8"/>
      <c r="O37" s="9"/>
      <c r="P37" s="45"/>
      <c r="Q37" s="47"/>
      <c r="R37" s="47"/>
    </row>
    <row r="38" spans="1:20" ht="33" customHeight="1">
      <c r="A38" s="6"/>
      <c r="B38" s="22">
        <v>5</v>
      </c>
      <c r="C38" s="62"/>
      <c r="D38" s="113"/>
      <c r="E38" s="112"/>
      <c r="F38" s="112"/>
      <c r="G38" s="114"/>
      <c r="H38" s="115"/>
      <c r="I38" s="115"/>
      <c r="J38" s="115"/>
      <c r="K38" s="115"/>
      <c r="L38" s="116"/>
      <c r="M38" s="7"/>
      <c r="N38" s="8"/>
      <c r="O38" s="9"/>
      <c r="P38" s="45"/>
      <c r="Q38" s="47"/>
      <c r="R38" s="47"/>
    </row>
    <row r="39" spans="1:20" ht="33" customHeight="1">
      <c r="A39" s="6"/>
      <c r="B39" s="22">
        <v>6</v>
      </c>
      <c r="C39" s="62"/>
      <c r="D39" s="113"/>
      <c r="E39" s="112"/>
      <c r="F39" s="112"/>
      <c r="G39" s="114"/>
      <c r="H39" s="115"/>
      <c r="I39" s="115"/>
      <c r="J39" s="115"/>
      <c r="K39" s="115"/>
      <c r="L39" s="116"/>
      <c r="M39" s="7"/>
      <c r="N39" s="8"/>
      <c r="O39" s="9"/>
      <c r="P39" s="45"/>
      <c r="Q39" s="47"/>
      <c r="R39" s="47"/>
    </row>
    <row r="40" spans="1:20" ht="33" customHeight="1">
      <c r="A40" s="6"/>
      <c r="B40" s="22">
        <v>7</v>
      </c>
      <c r="C40" s="62"/>
      <c r="D40" s="113"/>
      <c r="E40" s="112"/>
      <c r="F40" s="112"/>
      <c r="G40" s="114"/>
      <c r="H40" s="115"/>
      <c r="I40" s="115"/>
      <c r="J40" s="115"/>
      <c r="K40" s="115"/>
      <c r="L40" s="116"/>
      <c r="M40" s="7"/>
      <c r="N40" s="8"/>
      <c r="O40" s="9"/>
      <c r="P40" s="45"/>
      <c r="Q40" s="47"/>
      <c r="R40" s="47"/>
    </row>
    <row r="41" spans="1:20" ht="33" customHeight="1" thickBot="1">
      <c r="A41" s="6"/>
      <c r="B41" s="23">
        <v>8</v>
      </c>
      <c r="C41" s="50"/>
      <c r="D41" s="113"/>
      <c r="E41" s="112"/>
      <c r="F41" s="112"/>
      <c r="G41" s="114"/>
      <c r="H41" s="115"/>
      <c r="I41" s="115"/>
      <c r="J41" s="115"/>
      <c r="K41" s="115"/>
      <c r="L41" s="116"/>
      <c r="M41" s="7"/>
      <c r="N41" s="8"/>
      <c r="O41" s="9"/>
      <c r="P41" s="45"/>
      <c r="Q41" s="47"/>
      <c r="R41" s="47"/>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row>
    <row r="44" spans="1:20" ht="13.15" customHeight="1">
      <c r="A44" s="6"/>
      <c r="B44" s="24" t="s">
        <v>118</v>
      </c>
      <c r="C44" s="25"/>
      <c r="D44" s="226">
        <v>6</v>
      </c>
      <c r="E44" s="26" t="s">
        <v>66</v>
      </c>
      <c r="F44" s="27"/>
      <c r="G44" s="176"/>
      <c r="H44" s="176"/>
      <c r="I44" s="176"/>
      <c r="J44" s="176"/>
      <c r="K44" s="180"/>
      <c r="L44" s="6"/>
      <c r="M44" s="7"/>
      <c r="N44" s="8"/>
      <c r="O44" s="9"/>
      <c r="P44" s="45">
        <f>+D44</f>
        <v>6</v>
      </c>
      <c r="Q44" s="47" t="s">
        <v>11</v>
      </c>
      <c r="R44" s="47"/>
      <c r="T44">
        <v>4</v>
      </c>
    </row>
    <row r="45" spans="1:20" ht="15" thickBot="1">
      <c r="A45" s="6"/>
      <c r="B45" s="28" t="s">
        <v>9</v>
      </c>
      <c r="C45" s="29"/>
      <c r="D45" s="227"/>
      <c r="E45" s="30" t="s">
        <v>3</v>
      </c>
      <c r="F45" s="27"/>
      <c r="G45" s="176"/>
      <c r="H45" s="176"/>
      <c r="I45" s="176"/>
      <c r="J45" s="176"/>
      <c r="K45" s="180"/>
      <c r="L45" s="6"/>
      <c r="M45" s="7"/>
      <c r="N45" s="8"/>
      <c r="O45" s="9"/>
      <c r="P45" s="45"/>
      <c r="Q45" s="47"/>
      <c r="R45" s="47"/>
      <c r="T45">
        <v>5</v>
      </c>
    </row>
    <row r="46" spans="1:20" ht="14.25" customHeight="1">
      <c r="A46" s="6"/>
      <c r="B46" s="8"/>
      <c r="C46" s="6"/>
      <c r="D46" s="6"/>
      <c r="E46" s="6"/>
      <c r="F46" s="19"/>
      <c r="G46" s="19"/>
      <c r="H46" s="19"/>
      <c r="I46" s="19"/>
      <c r="J46" s="19"/>
      <c r="K46" s="19"/>
      <c r="L46" s="19"/>
      <c r="M46" s="7"/>
      <c r="N46" s="8"/>
      <c r="O46" s="9"/>
      <c r="P46" s="45"/>
      <c r="Q46" s="47"/>
      <c r="R46" s="47"/>
      <c r="T4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v>1</v>
      </c>
      <c r="B51" s="8"/>
      <c r="C51" s="63" t="s">
        <v>135</v>
      </c>
      <c r="D51" s="6"/>
      <c r="E51" s="6"/>
      <c r="F51" s="19"/>
      <c r="G51" s="19"/>
      <c r="H51" s="19"/>
      <c r="I51" s="19"/>
      <c r="J51" s="19"/>
      <c r="K51" s="19"/>
      <c r="L51" s="19"/>
      <c r="M51" s="7"/>
      <c r="N51" s="8"/>
      <c r="O51" s="9"/>
      <c r="P51" s="45" t="b">
        <v>1</v>
      </c>
      <c r="Q51" s="47"/>
      <c r="R51" s="47"/>
    </row>
    <row r="52" spans="1:18" ht="14.25" customHeight="1">
      <c r="A52" s="6"/>
      <c r="B52" s="8"/>
      <c r="C52" s="6" t="s">
        <v>136</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67</v>
      </c>
      <c r="D54" s="6"/>
      <c r="E54" s="6"/>
      <c r="F54" s="19"/>
      <c r="G54" s="19"/>
      <c r="H54" s="19"/>
      <c r="I54" s="19"/>
      <c r="J54" s="19"/>
      <c r="K54" s="19"/>
      <c r="L54" s="19"/>
      <c r="M54" s="7"/>
      <c r="N54" s="8"/>
      <c r="O54" s="9"/>
      <c r="P54" s="45" t="b">
        <v>1</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115</v>
      </c>
      <c r="D60" s="6"/>
      <c r="E60" s="6"/>
      <c r="F60" s="19"/>
      <c r="G60" s="19"/>
      <c r="H60" s="19"/>
      <c r="I60" s="19"/>
      <c r="J60" s="19"/>
      <c r="K60" s="19"/>
      <c r="L60" s="19"/>
      <c r="M60" s="7"/>
      <c r="N60" s="8"/>
      <c r="O60" s="9"/>
      <c r="P60" s="45" t="b">
        <v>1</v>
      </c>
      <c r="Q60" s="47"/>
      <c r="R60" s="47"/>
    </row>
    <row r="61" spans="1:18" ht="14.25" customHeight="1">
      <c r="A61" s="6"/>
      <c r="B61" s="8"/>
      <c r="C61" s="6" t="s">
        <v>116</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68</v>
      </c>
      <c r="D63" s="6"/>
      <c r="E63" s="6"/>
      <c r="F63" s="19"/>
      <c r="G63" s="19"/>
      <c r="H63" s="19"/>
      <c r="I63" s="19"/>
      <c r="J63" s="19"/>
      <c r="K63" s="19"/>
      <c r="L63" s="19"/>
      <c r="M63" s="7"/>
      <c r="N63" s="8"/>
      <c r="O63" s="9"/>
      <c r="P63" s="45" t="b">
        <v>1</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69</v>
      </c>
      <c r="D66" s="6"/>
      <c r="E66" s="6"/>
      <c r="F66" s="19"/>
      <c r="G66" s="19"/>
      <c r="H66" s="19"/>
      <c r="I66" s="19"/>
      <c r="J66" s="19"/>
      <c r="K66" s="19"/>
      <c r="L66" s="19"/>
      <c r="M66" s="7"/>
      <c r="N66" s="8"/>
      <c r="O66" s="9"/>
      <c r="P66" s="45" t="b">
        <v>0</v>
      </c>
      <c r="Q66" s="47"/>
      <c r="R66" s="47"/>
    </row>
    <row r="67" spans="1:18" ht="21" customHeight="1">
      <c r="A67" s="6"/>
      <c r="B67" s="8"/>
      <c r="C67" s="6" t="s">
        <v>70</v>
      </c>
      <c r="D67" s="6"/>
      <c r="E67" s="209"/>
      <c r="F67" s="210"/>
      <c r="G67" s="211"/>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209" t="s">
        <v>93</v>
      </c>
      <c r="F70" s="210"/>
      <c r="G70" s="211"/>
      <c r="H70" s="19"/>
      <c r="I70" s="19"/>
      <c r="J70" s="19"/>
      <c r="K70" s="19"/>
      <c r="L70" s="19"/>
      <c r="M70" s="7"/>
      <c r="N70" s="8"/>
      <c r="O70" s="9"/>
      <c r="P70" s="45" t="str">
        <f>+E70</f>
        <v>E Edit　Co</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114</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212" t="s">
        <v>105</v>
      </c>
      <c r="C77" s="213"/>
      <c r="D77" s="213"/>
      <c r="E77" s="213"/>
      <c r="F77" s="213"/>
      <c r="G77" s="213"/>
      <c r="H77" s="213"/>
      <c r="I77" s="213"/>
      <c r="J77" s="213"/>
      <c r="K77" s="213"/>
      <c r="L77" s="214"/>
      <c r="M77" s="7"/>
      <c r="N77" s="8"/>
      <c r="O77" s="9"/>
      <c r="P77" s="45" t="str">
        <f>+B77</f>
        <v>付記の記述</v>
      </c>
      <c r="Q77" s="47"/>
      <c r="R77" s="47"/>
    </row>
    <row r="78" spans="1:18" ht="14.25" customHeight="1">
      <c r="A78" s="6"/>
      <c r="B78" s="215"/>
      <c r="C78" s="216"/>
      <c r="D78" s="216"/>
      <c r="E78" s="216"/>
      <c r="F78" s="216"/>
      <c r="G78" s="216"/>
      <c r="H78" s="216"/>
      <c r="I78" s="216"/>
      <c r="J78" s="216"/>
      <c r="K78" s="216"/>
      <c r="L78" s="217"/>
      <c r="M78" s="7"/>
      <c r="N78" s="8"/>
      <c r="O78" s="9"/>
      <c r="P78" s="45"/>
      <c r="Q78" s="47"/>
      <c r="R78" s="47"/>
    </row>
    <row r="79" spans="1:18" ht="14.25" customHeight="1">
      <c r="A79" s="6"/>
      <c r="B79" s="215"/>
      <c r="C79" s="216"/>
      <c r="D79" s="216"/>
      <c r="E79" s="216"/>
      <c r="F79" s="216"/>
      <c r="G79" s="216"/>
      <c r="H79" s="216"/>
      <c r="I79" s="216"/>
      <c r="J79" s="216"/>
      <c r="K79" s="216"/>
      <c r="L79" s="217"/>
      <c r="M79" s="7"/>
      <c r="N79" s="8"/>
      <c r="O79" s="9"/>
      <c r="P79" s="45"/>
      <c r="Q79" s="47"/>
      <c r="R79" s="47"/>
    </row>
    <row r="80" spans="1:18" ht="14.25" customHeight="1" thickBot="1">
      <c r="A80" s="6"/>
      <c r="B80" s="218"/>
      <c r="C80" s="219"/>
      <c r="D80" s="219"/>
      <c r="E80" s="219"/>
      <c r="F80" s="219"/>
      <c r="G80" s="219"/>
      <c r="H80" s="219"/>
      <c r="I80" s="219"/>
      <c r="J80" s="219"/>
      <c r="K80" s="219"/>
      <c r="L80" s="220"/>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71</v>
      </c>
      <c r="C82" s="6"/>
      <c r="D82" s="6"/>
      <c r="E82" s="6"/>
      <c r="F82" s="19"/>
      <c r="G82" s="19"/>
      <c r="H82" s="19"/>
      <c r="I82" s="19"/>
      <c r="J82" s="19"/>
      <c r="K82" s="19"/>
      <c r="L82" s="19"/>
      <c r="M82" s="7"/>
      <c r="N82" s="8"/>
      <c r="O82" s="9"/>
      <c r="P82" s="45"/>
      <c r="Q82" s="47"/>
      <c r="R82" s="47"/>
    </row>
    <row r="83" spans="1:18" ht="14.25" customHeight="1">
      <c r="A83" s="6"/>
      <c r="B83" s="12"/>
      <c r="C83" s="6" t="s">
        <v>72</v>
      </c>
      <c r="D83" s="6"/>
      <c r="E83" s="6"/>
      <c r="F83" s="19"/>
      <c r="G83" s="19"/>
      <c r="H83" s="19"/>
      <c r="I83" s="19"/>
      <c r="J83" s="19"/>
      <c r="K83" s="19"/>
      <c r="L83" s="19"/>
      <c r="M83" s="7"/>
      <c r="N83" s="8"/>
      <c r="O83" s="9"/>
      <c r="P83" s="45" t="b">
        <v>0</v>
      </c>
      <c r="Q83" s="47" t="s">
        <v>19</v>
      </c>
      <c r="R83" s="47"/>
    </row>
    <row r="84" spans="1:18" ht="14.25" customHeight="1">
      <c r="A84" s="6"/>
      <c r="B84" s="12"/>
      <c r="C84" s="6" t="s">
        <v>73</v>
      </c>
      <c r="D84" s="6"/>
      <c r="E84" s="6"/>
      <c r="F84" s="19"/>
      <c r="G84" s="19"/>
      <c r="H84" s="19"/>
      <c r="I84" s="19"/>
      <c r="J84" s="19"/>
      <c r="K84" s="19"/>
      <c r="L84" s="19"/>
      <c r="M84" s="7"/>
      <c r="N84" s="8"/>
      <c r="O84" s="9"/>
      <c r="P84" s="45" t="b">
        <v>1</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221" t="s">
        <v>130</v>
      </c>
      <c r="D86" s="222"/>
      <c r="E86" s="222"/>
      <c r="F86" s="222"/>
      <c r="G86" s="222"/>
      <c r="H86" s="222"/>
      <c r="I86" s="222"/>
      <c r="J86" s="222"/>
      <c r="K86" s="222"/>
      <c r="L86" s="223"/>
      <c r="M86" s="7"/>
      <c r="N86" s="8"/>
      <c r="O86" s="9"/>
      <c r="P86" s="45" t="str">
        <f>+C86</f>
        <v>佐氏周センター</v>
      </c>
      <c r="Q86" s="47" t="s">
        <v>25</v>
      </c>
      <c r="R86" s="47"/>
    </row>
    <row r="87" spans="1:18" ht="14.25" customHeight="1" thickBot="1">
      <c r="A87" s="6"/>
      <c r="B87" s="12"/>
      <c r="C87" s="186"/>
      <c r="D87" s="224"/>
      <c r="E87" s="224"/>
      <c r="F87" s="224"/>
      <c r="G87" s="224"/>
      <c r="H87" s="224"/>
      <c r="I87" s="224"/>
      <c r="J87" s="224"/>
      <c r="K87" s="224"/>
      <c r="L87" s="187"/>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132</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225"/>
      <c r="D94" s="213"/>
      <c r="E94" s="213"/>
      <c r="F94" s="213"/>
      <c r="G94" s="213"/>
      <c r="H94" s="213"/>
      <c r="I94" s="213"/>
      <c r="J94" s="213"/>
      <c r="K94" s="213"/>
      <c r="L94" s="214"/>
      <c r="M94" s="7"/>
      <c r="N94" s="8"/>
      <c r="O94" s="9"/>
      <c r="P94" s="45">
        <f>+C94</f>
        <v>0</v>
      </c>
      <c r="Q94" s="47"/>
      <c r="R94" s="47"/>
    </row>
    <row r="95" spans="1:18" ht="14.25" customHeight="1">
      <c r="A95" s="6"/>
      <c r="B95" s="12"/>
      <c r="C95" s="215"/>
      <c r="D95" s="216"/>
      <c r="E95" s="216"/>
      <c r="F95" s="216"/>
      <c r="G95" s="216"/>
      <c r="H95" s="216"/>
      <c r="I95" s="216"/>
      <c r="J95" s="216"/>
      <c r="K95" s="216"/>
      <c r="L95" s="217"/>
      <c r="M95" s="7"/>
      <c r="N95" s="8"/>
      <c r="O95" s="9"/>
      <c r="P95" s="45"/>
      <c r="Q95" s="47"/>
      <c r="R95" s="47"/>
    </row>
    <row r="96" spans="1:18" ht="14.25" customHeight="1">
      <c r="A96" s="6"/>
      <c r="B96" s="12"/>
      <c r="C96" s="215"/>
      <c r="D96" s="216"/>
      <c r="E96" s="216"/>
      <c r="F96" s="216"/>
      <c r="G96" s="216"/>
      <c r="H96" s="216"/>
      <c r="I96" s="216"/>
      <c r="J96" s="216"/>
      <c r="K96" s="216"/>
      <c r="L96" s="217"/>
      <c r="M96" s="7"/>
      <c r="N96" s="8"/>
      <c r="O96" s="9"/>
      <c r="P96" s="45"/>
      <c r="Q96" s="47"/>
      <c r="R96" s="47"/>
    </row>
    <row r="97" spans="1:18" ht="14.25" customHeight="1" thickBot="1">
      <c r="A97" s="6"/>
      <c r="B97" s="12"/>
      <c r="C97" s="218"/>
      <c r="D97" s="219"/>
      <c r="E97" s="219"/>
      <c r="F97" s="219"/>
      <c r="G97" s="219"/>
      <c r="H97" s="219"/>
      <c r="I97" s="219"/>
      <c r="J97" s="219"/>
      <c r="K97" s="219"/>
      <c r="L97" s="220"/>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77" t="s">
        <v>77</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TieD90+hPuQ1iuP++SgfCjMwxw6aDDVGUUHMA+akdNoJtzeAGdDzi8W5cAO628Uk0bJ/vU0CTYYq91LHOTinvQ==" saltValue="zeWiSFCzlFTTrx3WUS8dqA==" spinCount="100000" sheet="1" selectLockedCells="1"/>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C86:L87">
    <cfRule type="expression" dxfId="11" priority="4">
      <formula>$P$83=TRUE</formula>
    </cfRule>
  </conditionalFormatting>
  <conditionalFormatting sqref="C94:L97">
    <cfRule type="expression" dxfId="10" priority="3">
      <formula>$P$92=FALSE</formula>
    </cfRule>
  </conditionalFormatting>
  <conditionalFormatting sqref="D22 H22 D24:E24 H25 D26:E27 K27">
    <cfRule type="expression" dxfId="9" priority="6">
      <formula>$P$21=TRUE</formula>
    </cfRule>
  </conditionalFormatting>
  <conditionalFormatting sqref="E67:G67">
    <cfRule type="expression" dxfId="8" priority="2">
      <formula>$P$66=FALSE</formula>
    </cfRule>
  </conditionalFormatting>
  <conditionalFormatting sqref="E70:G70">
    <cfRule type="expression" dxfId="7" priority="1">
      <formula>$P$69=FALSE</formula>
    </cfRule>
  </conditionalFormatting>
  <conditionalFormatting sqref="H23:L24">
    <cfRule type="expression" dxfId="6" priority="5">
      <formula>$P$21=TRUE</formula>
    </cfRule>
  </conditionalFormatting>
  <dataValidations count="6">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 type="list" allowBlank="1" showInputMessage="1" showErrorMessage="1" sqref="F9:I9" xr:uid="{C0061279-9BC5-4ACA-81D9-FD0542678A1B}">
      <formula1>$T$8:$T$23</formula1>
    </dataValidation>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'投稿票(submission form)'!$U$9:$U$23</xm:f>
          </x14:formula1>
          <xm:sqref>J9:L9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abSelected="1" zoomScale="55" zoomScaleNormal="55" workbookViewId="0">
      <selection activeCell="F9" sqref="F9:I9"/>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1" hidden="1" customWidth="1"/>
    <col min="16" max="16" width="20.75" style="1" hidden="1" customWidth="1"/>
    <col min="17" max="19" width="10.625" style="1" hidden="1" customWidth="1"/>
    <col min="20" max="20" width="35.625" hidden="1" customWidth="1"/>
    <col min="21" max="21" width="4" hidden="1" customWidth="1"/>
    <col min="22" max="22" width="28.25" hidden="1" customWidth="1"/>
  </cols>
  <sheetData>
    <row r="1" spans="1:20" ht="30" customHeight="1">
      <c r="A1" s="6"/>
      <c r="B1" s="197" t="s">
        <v>91</v>
      </c>
      <c r="C1" s="197"/>
      <c r="D1" s="197"/>
      <c r="E1" s="197"/>
      <c r="F1" s="197"/>
      <c r="G1" s="197"/>
      <c r="H1" s="197"/>
      <c r="I1" s="197"/>
      <c r="J1" s="197"/>
      <c r="K1" s="197"/>
      <c r="L1" s="197"/>
      <c r="M1" s="7"/>
      <c r="N1" s="8"/>
      <c r="O1" s="8"/>
      <c r="P1" s="67" t="s">
        <v>106</v>
      </c>
      <c r="Q1" s="67"/>
      <c r="R1" s="67"/>
    </row>
    <row r="2" spans="1:20" ht="13.9" customHeight="1" thickBot="1">
      <c r="A2" s="6"/>
      <c r="B2" s="197"/>
      <c r="C2" s="197"/>
      <c r="D2" s="197"/>
      <c r="E2" s="197"/>
      <c r="F2" s="197"/>
      <c r="G2" s="197"/>
      <c r="H2" s="197"/>
      <c r="I2" s="197"/>
      <c r="J2" s="197"/>
      <c r="K2" s="197"/>
      <c r="L2" s="197"/>
      <c r="M2" s="7"/>
      <c r="N2" s="8"/>
      <c r="O2" s="8"/>
      <c r="P2" s="68">
        <f>+H3</f>
        <v>0</v>
      </c>
      <c r="Q2" s="5" t="s">
        <v>39</v>
      </c>
      <c r="R2" s="5"/>
    </row>
    <row r="3" spans="1:20" ht="15" thickBot="1">
      <c r="A3" s="6"/>
      <c r="B3" s="6"/>
      <c r="C3" s="6"/>
      <c r="D3" s="6"/>
      <c r="E3" s="6"/>
      <c r="F3" s="6" t="s">
        <v>53</v>
      </c>
      <c r="G3" s="10"/>
      <c r="H3" s="69"/>
      <c r="I3" s="6"/>
      <c r="J3" s="6"/>
      <c r="K3" s="265"/>
      <c r="L3" s="265"/>
      <c r="M3" s="7"/>
      <c r="N3" s="8"/>
      <c r="O3" s="8"/>
      <c r="P3" s="68"/>
      <c r="Q3" s="5"/>
      <c r="R3" s="5"/>
    </row>
    <row r="4" spans="1:20" ht="16.149999999999999" customHeight="1">
      <c r="A4" s="6"/>
      <c r="B4" s="6"/>
      <c r="C4" s="8" t="str">
        <f>IF(ISBLANK(D13)=TRUE, " ",  CONCATENATE("この投稿票のファイル名を T_031", J14,L14, "(", D13, ")　としてください"))</f>
        <v>この投稿票のファイル名を T_0312223333(Ueo Aiue)　としてください</v>
      </c>
      <c r="D4" s="6"/>
      <c r="E4" s="6"/>
      <c r="F4" s="6"/>
      <c r="G4" s="6"/>
      <c r="H4" s="6"/>
      <c r="I4" s="6"/>
      <c r="J4" s="6"/>
      <c r="K4" s="265"/>
      <c r="L4" s="265"/>
      <c r="M4" s="12"/>
      <c r="N4" s="8"/>
      <c r="O4" s="8"/>
      <c r="P4" s="68"/>
      <c r="Q4" s="5"/>
      <c r="R4" s="5"/>
    </row>
    <row r="5" spans="1:20" ht="16.149999999999999" customHeight="1">
      <c r="A5" s="6"/>
      <c r="B5" s="6"/>
      <c r="C5" s="198" t="str">
        <f>IF(ISBLANK(D13)=TRUE,"",CONCATENATE("Name this submission form file as 'T_031",J14,L14,"(",D13,")'　"))</f>
        <v>Name this submission form file as 'T_0312223333(Ueo Aiue)'　</v>
      </c>
      <c r="D5" s="198"/>
      <c r="E5" s="198"/>
      <c r="F5" s="198"/>
      <c r="G5" s="198"/>
      <c r="H5" s="198"/>
      <c r="I5" s="198"/>
      <c r="J5" s="198"/>
      <c r="K5" s="198"/>
      <c r="L5" s="198"/>
      <c r="M5" s="7"/>
      <c r="N5" s="8"/>
      <c r="O5" s="8"/>
      <c r="P5" s="68"/>
      <c r="Q5" s="5"/>
      <c r="R5" s="5"/>
    </row>
    <row r="6" spans="1:20" ht="16.149999999999999" customHeight="1">
      <c r="A6" s="6"/>
      <c r="B6" s="6"/>
      <c r="C6" s="13"/>
      <c r="D6" s="13"/>
      <c r="E6" s="13"/>
      <c r="F6" s="52" t="s">
        <v>107</v>
      </c>
      <c r="G6" s="13"/>
      <c r="H6" s="53" t="s">
        <v>108</v>
      </c>
      <c r="I6" s="13"/>
      <c r="J6" s="13"/>
      <c r="K6" s="13"/>
      <c r="L6" s="13"/>
      <c r="M6" s="7"/>
      <c r="N6" s="8"/>
      <c r="O6" s="8"/>
      <c r="P6" s="68"/>
      <c r="Q6" s="5"/>
      <c r="R6" s="5"/>
    </row>
    <row r="7" spans="1:20" ht="16.149999999999999" customHeight="1" thickBot="1">
      <c r="A7" s="6"/>
      <c r="B7" s="6"/>
      <c r="C7" s="13"/>
      <c r="D7" s="13"/>
      <c r="E7" s="13"/>
      <c r="F7" s="13"/>
      <c r="G7" s="13"/>
      <c r="H7" s="13"/>
      <c r="I7" s="13"/>
      <c r="J7" s="13"/>
      <c r="K7" s="13"/>
      <c r="L7" s="13"/>
      <c r="M7" s="7"/>
      <c r="N7" s="8"/>
      <c r="O7" s="8"/>
      <c r="P7" s="68"/>
      <c r="Q7" s="5"/>
      <c r="R7" s="5"/>
    </row>
    <row r="8" spans="1:20" ht="16.149999999999999" customHeight="1" thickBot="1">
      <c r="A8" s="6"/>
      <c r="B8" s="90" t="s">
        <v>54</v>
      </c>
      <c r="C8" s="96"/>
      <c r="D8" s="97"/>
      <c r="E8" s="36"/>
      <c r="F8" s="90" t="s">
        <v>109</v>
      </c>
      <c r="G8" s="91"/>
      <c r="H8" s="91"/>
      <c r="I8" s="92"/>
      <c r="J8" s="58" t="s">
        <v>110</v>
      </c>
      <c r="K8" s="58"/>
      <c r="L8" s="59"/>
      <c r="M8" s="7"/>
      <c r="N8" s="8"/>
      <c r="O8" s="8"/>
      <c r="P8" s="68"/>
      <c r="Q8" s="5"/>
      <c r="R8" s="5"/>
    </row>
    <row r="9" spans="1:20" ht="16.149999999999999" customHeight="1" thickBot="1">
      <c r="A9" s="6"/>
      <c r="B9" s="246" t="s">
        <v>40</v>
      </c>
      <c r="C9" s="247"/>
      <c r="D9" s="248"/>
      <c r="E9" s="36"/>
      <c r="F9" s="93" t="s">
        <v>182</v>
      </c>
      <c r="G9" s="94"/>
      <c r="H9" s="94"/>
      <c r="I9" s="95"/>
      <c r="J9" s="249">
        <v>6</v>
      </c>
      <c r="K9" s="250"/>
      <c r="L9" s="251"/>
      <c r="M9" s="7"/>
      <c r="N9" s="8"/>
      <c r="O9" s="8"/>
      <c r="P9" s="68" t="str">
        <f>IF(B9="農業経済研究","和","英")</f>
        <v>英</v>
      </c>
      <c r="Q9" s="5"/>
      <c r="R9" s="5"/>
      <c r="T9" s="85"/>
    </row>
    <row r="10" spans="1:20" ht="16.149999999999999" customHeight="1">
      <c r="A10" s="6"/>
      <c r="B10" s="6"/>
      <c r="C10" s="13"/>
      <c r="D10" s="13"/>
      <c r="E10" s="13"/>
      <c r="F10" s="13"/>
      <c r="G10" s="13"/>
      <c r="H10" s="13"/>
      <c r="I10" s="13"/>
      <c r="J10" s="13"/>
      <c r="K10" s="13"/>
      <c r="L10" s="13"/>
      <c r="M10" s="7"/>
      <c r="N10" s="8"/>
      <c r="O10" s="8"/>
      <c r="P10" s="68"/>
      <c r="Q10" s="5"/>
      <c r="R10" s="5"/>
      <c r="T10" s="85"/>
    </row>
    <row r="11" spans="1:20" ht="15.75" thickBot="1">
      <c r="A11" s="6"/>
      <c r="B11" s="6"/>
      <c r="C11" s="6"/>
      <c r="D11" s="6"/>
      <c r="E11" s="6"/>
      <c r="F11" s="6"/>
      <c r="G11" s="6"/>
      <c r="H11" s="6"/>
      <c r="I11" s="6"/>
      <c r="J11" s="6"/>
      <c r="K11" s="6"/>
      <c r="L11" s="6"/>
      <c r="M11" s="7"/>
      <c r="N11" s="8"/>
      <c r="O11" s="8"/>
      <c r="P11" s="68"/>
      <c r="Q11" s="5"/>
      <c r="R11" s="5"/>
      <c r="T11" s="85"/>
    </row>
    <row r="12" spans="1:20" ht="51" customHeight="1" thickBot="1">
      <c r="A12" s="6"/>
      <c r="B12" s="204" t="s">
        <v>133</v>
      </c>
      <c r="C12" s="205"/>
      <c r="D12" s="205"/>
      <c r="E12" s="205"/>
      <c r="F12" s="205"/>
      <c r="G12" s="205"/>
      <c r="H12" s="205"/>
      <c r="I12" s="205"/>
      <c r="J12" s="205"/>
      <c r="K12" s="205"/>
      <c r="L12" s="206"/>
      <c r="M12" s="7"/>
      <c r="N12" s="8"/>
      <c r="O12" s="8"/>
      <c r="P12" s="68"/>
      <c r="Q12" s="5" t="s">
        <v>33</v>
      </c>
      <c r="R12" s="5"/>
      <c r="T12" s="85"/>
    </row>
    <row r="13" spans="1:20" ht="16.899999999999999" customHeight="1" thickBot="1">
      <c r="A13" s="6"/>
      <c r="B13" s="132" t="s">
        <v>55</v>
      </c>
      <c r="C13" s="133"/>
      <c r="D13" s="274" t="s">
        <v>35</v>
      </c>
      <c r="E13" s="258"/>
      <c r="F13" s="132" t="s">
        <v>56</v>
      </c>
      <c r="G13" s="133"/>
      <c r="H13" s="275" t="s">
        <v>5</v>
      </c>
      <c r="I13" s="275"/>
      <c r="J13" s="275"/>
      <c r="K13" s="275"/>
      <c r="L13" s="276"/>
      <c r="M13" s="7"/>
      <c r="N13" s="13"/>
      <c r="O13" s="13"/>
      <c r="P13" s="68" t="str">
        <f>+H13</f>
        <v>学生会員 student</v>
      </c>
      <c r="Q13" s="5"/>
      <c r="R13" s="70" t="s">
        <v>4</v>
      </c>
      <c r="T13" s="85"/>
    </row>
    <row r="14" spans="1:20" ht="30" customHeight="1" thickBot="1">
      <c r="A14" s="6"/>
      <c r="B14" s="173"/>
      <c r="C14" s="167"/>
      <c r="D14" s="265"/>
      <c r="E14" s="185"/>
      <c r="F14" s="132" t="s">
        <v>57</v>
      </c>
      <c r="G14" s="133"/>
      <c r="H14" s="15" t="s">
        <v>1</v>
      </c>
      <c r="I14" s="16" t="s">
        <v>2</v>
      </c>
      <c r="J14" s="71" t="s">
        <v>36</v>
      </c>
      <c r="K14" s="17" t="s">
        <v>62</v>
      </c>
      <c r="L14" s="72" t="s">
        <v>78</v>
      </c>
      <c r="M14" s="7"/>
      <c r="N14" s="13"/>
      <c r="O14" s="13"/>
      <c r="P14" s="68" t="str">
        <f>+H14&amp;"-"&amp;J14&amp;"-"&amp;L14</f>
        <v>031-222-3333</v>
      </c>
      <c r="Q14" s="5" t="s">
        <v>27</v>
      </c>
      <c r="R14" s="70" t="s">
        <v>5</v>
      </c>
      <c r="T14" s="85"/>
    </row>
    <row r="15" spans="1:20" ht="23.25" customHeight="1" thickBot="1">
      <c r="A15" s="6"/>
      <c r="B15" s="132" t="s">
        <v>58</v>
      </c>
      <c r="C15" s="133"/>
      <c r="D15" s="268" t="s">
        <v>143</v>
      </c>
      <c r="E15" s="269"/>
      <c r="F15" s="130" t="s">
        <v>59</v>
      </c>
      <c r="G15" s="172"/>
      <c r="H15" s="270" t="s">
        <v>138</v>
      </c>
      <c r="I15" s="271"/>
      <c r="J15" s="271"/>
      <c r="K15" s="271"/>
      <c r="L15" s="272"/>
      <c r="M15" s="7"/>
      <c r="N15" s="8"/>
      <c r="O15" s="8"/>
      <c r="P15" s="68" t="str">
        <f>+H15</f>
        <v>aiue@kakiku-u.ac.jp</v>
      </c>
      <c r="Q15" s="5" t="s">
        <v>28</v>
      </c>
      <c r="R15" s="70" t="s">
        <v>6</v>
      </c>
      <c r="T15" s="85"/>
    </row>
    <row r="16" spans="1:20" ht="23.25" customHeight="1" thickBot="1">
      <c r="A16" s="6"/>
      <c r="B16" s="134"/>
      <c r="C16" s="135"/>
      <c r="D16" s="242"/>
      <c r="E16" s="243"/>
      <c r="F16" s="130" t="s">
        <v>60</v>
      </c>
      <c r="G16" s="131"/>
      <c r="H16" s="273" t="s">
        <v>37</v>
      </c>
      <c r="I16" s="244"/>
      <c r="J16" s="244"/>
      <c r="K16" s="244"/>
      <c r="L16" s="245"/>
      <c r="M16" s="7"/>
      <c r="N16" s="8"/>
      <c r="O16" s="8"/>
      <c r="P16" s="73" t="str">
        <f>+H16</f>
        <v>111-2222-3333</v>
      </c>
      <c r="Q16" s="5" t="s">
        <v>14</v>
      </c>
      <c r="R16" s="5"/>
      <c r="T16" s="86"/>
    </row>
    <row r="17" spans="1:20" ht="20.25" customHeight="1">
      <c r="A17" s="6"/>
      <c r="B17" s="184" t="s">
        <v>147</v>
      </c>
      <c r="C17" s="185"/>
      <c r="D17" s="74" t="s">
        <v>61</v>
      </c>
      <c r="E17" s="262" t="s">
        <v>38</v>
      </c>
      <c r="F17" s="235"/>
      <c r="G17" s="235"/>
      <c r="H17" s="235"/>
      <c r="I17" s="235"/>
      <c r="J17" s="236"/>
      <c r="K17" s="143" t="s">
        <v>112</v>
      </c>
      <c r="L17" s="144"/>
      <c r="M17" s="7"/>
      <c r="N17" s="8"/>
      <c r="O17" s="8"/>
      <c r="P17" s="68" t="str">
        <f>+K18</f>
        <v>所属先 Office</v>
      </c>
      <c r="Q17" s="5" t="s">
        <v>29</v>
      </c>
      <c r="R17" s="5"/>
      <c r="T17" s="86"/>
    </row>
    <row r="18" spans="1:20" ht="37.5" customHeight="1" thickBot="1">
      <c r="A18" s="6"/>
      <c r="B18" s="186"/>
      <c r="C18" s="187"/>
      <c r="D18" s="75" t="s">
        <v>140</v>
      </c>
      <c r="E18" s="263" t="s">
        <v>144</v>
      </c>
      <c r="F18" s="237"/>
      <c r="G18" s="237"/>
      <c r="H18" s="237"/>
      <c r="I18" s="237"/>
      <c r="J18" s="238"/>
      <c r="K18" s="134" t="s">
        <v>113</v>
      </c>
      <c r="L18" s="135"/>
      <c r="M18" s="7"/>
      <c r="N18" s="8"/>
      <c r="O18" s="8"/>
      <c r="P18" s="68" t="str">
        <f>+E18</f>
        <v>Graduate School of Agriculture
kakeko Cho 1-2-3, Kakiku city</v>
      </c>
      <c r="Q18" s="5" t="s">
        <v>30</v>
      </c>
      <c r="R18" s="5"/>
      <c r="T18" s="85"/>
    </row>
    <row r="19" spans="1:20" ht="14.45" customHeight="1" thickBot="1">
      <c r="A19" s="6"/>
      <c r="B19" s="6"/>
      <c r="C19" s="6"/>
      <c r="D19" s="19"/>
      <c r="E19" s="19"/>
      <c r="F19" s="19"/>
      <c r="G19" s="19"/>
      <c r="H19" s="6"/>
      <c r="I19" s="6"/>
      <c r="J19" s="6"/>
      <c r="K19" s="6"/>
      <c r="L19" s="6"/>
      <c r="M19" s="7"/>
      <c r="N19" s="51"/>
      <c r="O19" s="8"/>
      <c r="P19" s="73" t="str">
        <f>+E17</f>
        <v>999-9999</v>
      </c>
      <c r="Q19" s="5" t="s">
        <v>31</v>
      </c>
      <c r="R19" s="5"/>
      <c r="T19" s="85"/>
    </row>
    <row r="20" spans="1:20" ht="31.15" customHeight="1" thickBot="1">
      <c r="A20" s="6"/>
      <c r="B20" s="204" t="s">
        <v>134</v>
      </c>
      <c r="C20" s="205"/>
      <c r="D20" s="205"/>
      <c r="E20" s="205"/>
      <c r="F20" s="205"/>
      <c r="G20" s="205"/>
      <c r="H20" s="205"/>
      <c r="I20" s="205"/>
      <c r="J20" s="205"/>
      <c r="K20" s="205"/>
      <c r="L20" s="206"/>
      <c r="M20" s="7"/>
      <c r="N20" s="8"/>
      <c r="O20" s="8"/>
      <c r="P20" s="68"/>
      <c r="Q20" s="5" t="s">
        <v>34</v>
      </c>
      <c r="R20" s="5"/>
    </row>
    <row r="21" spans="1:20" ht="27" customHeight="1" thickBot="1">
      <c r="A21" s="6"/>
      <c r="B21" s="170"/>
      <c r="C21" s="171"/>
      <c r="D21" s="171"/>
      <c r="E21" s="171"/>
      <c r="F21" s="171"/>
      <c r="G21" s="171"/>
      <c r="H21" s="171"/>
      <c r="I21" s="171"/>
      <c r="J21" s="171"/>
      <c r="K21" s="171"/>
      <c r="L21" s="131"/>
      <c r="M21" s="7"/>
      <c r="N21" s="8"/>
      <c r="O21" s="8"/>
      <c r="P21" s="68" t="b">
        <v>1</v>
      </c>
      <c r="Q21" s="5" t="s">
        <v>32</v>
      </c>
      <c r="R21" s="5"/>
    </row>
    <row r="22" spans="1:20" ht="16.899999999999999" customHeight="1" thickBot="1">
      <c r="A22" s="6"/>
      <c r="B22" s="132" t="s">
        <v>55</v>
      </c>
      <c r="C22" s="133"/>
      <c r="D22" s="257" t="s">
        <v>98</v>
      </c>
      <c r="E22" s="258"/>
      <c r="F22" s="166" t="s">
        <v>56</v>
      </c>
      <c r="G22" s="167"/>
      <c r="H22" s="266" t="s">
        <v>4</v>
      </c>
      <c r="I22" s="227"/>
      <c r="J22" s="227"/>
      <c r="K22" s="227"/>
      <c r="L22" s="267"/>
      <c r="M22" s="7"/>
      <c r="N22" s="128" t="str">
        <f>IF(H22=R14,"学生会員は単年度資格です。2018年度に更新してください。
Student membership has a single year status. 
Please renew your status before the meeting.", "")</f>
        <v/>
      </c>
      <c r="O22" s="128"/>
      <c r="P22" s="68"/>
      <c r="Q22" s="5"/>
      <c r="R22" s="5"/>
    </row>
    <row r="23" spans="1:20" ht="30" customHeight="1" thickBot="1">
      <c r="A23" s="6"/>
      <c r="B23" s="173"/>
      <c r="C23" s="167"/>
      <c r="D23" s="264"/>
      <c r="E23" s="265"/>
      <c r="F23" s="132" t="s">
        <v>57</v>
      </c>
      <c r="G23" s="133"/>
      <c r="H23" s="20" t="s">
        <v>1</v>
      </c>
      <c r="I23" s="16" t="s">
        <v>2</v>
      </c>
      <c r="J23" s="76" t="s">
        <v>102</v>
      </c>
      <c r="K23" s="17" t="s">
        <v>62</v>
      </c>
      <c r="L23" s="77" t="s">
        <v>97</v>
      </c>
      <c r="M23" s="7"/>
      <c r="N23" s="128"/>
      <c r="O23" s="128"/>
      <c r="P23" s="68" t="str">
        <f>+H23&amp;"-"&amp;J23&amp;"-"&amp;L23</f>
        <v>031-責任-番号</v>
      </c>
      <c r="Q23" s="5"/>
      <c r="R23" s="5"/>
    </row>
    <row r="24" spans="1:20" ht="23.25" customHeight="1" thickBot="1">
      <c r="A24" s="6"/>
      <c r="B24" s="132" t="s">
        <v>58</v>
      </c>
      <c r="C24" s="133"/>
      <c r="D24" s="257" t="s">
        <v>99</v>
      </c>
      <c r="E24" s="258"/>
      <c r="F24" s="132" t="s">
        <v>59</v>
      </c>
      <c r="G24" s="133"/>
      <c r="H24" s="231" t="s">
        <v>103</v>
      </c>
      <c r="I24" s="232"/>
      <c r="J24" s="232"/>
      <c r="K24" s="232"/>
      <c r="L24" s="233"/>
      <c r="M24" s="7"/>
      <c r="N24" s="8"/>
      <c r="O24" s="8"/>
      <c r="P24" s="68"/>
      <c r="Q24" s="5"/>
      <c r="R24" s="5"/>
      <c r="T24" t="s">
        <v>111</v>
      </c>
    </row>
    <row r="25" spans="1:20" ht="23.25" customHeight="1" thickBot="1">
      <c r="A25" s="6"/>
      <c r="B25" s="134"/>
      <c r="C25" s="135"/>
      <c r="D25" s="134"/>
      <c r="E25" s="135"/>
      <c r="F25" s="130" t="s">
        <v>63</v>
      </c>
      <c r="G25" s="131"/>
      <c r="H25" s="259" t="s">
        <v>104</v>
      </c>
      <c r="I25" s="234"/>
      <c r="J25" s="234"/>
      <c r="K25" s="234"/>
      <c r="L25" s="135"/>
      <c r="M25" s="7"/>
      <c r="N25" s="8"/>
      <c r="O25" s="8"/>
      <c r="P25" s="68" t="str">
        <f>+H25</f>
        <v>責任電話</v>
      </c>
      <c r="Q25" s="5"/>
      <c r="R25" s="5"/>
      <c r="T25" t="s">
        <v>113</v>
      </c>
    </row>
    <row r="26" spans="1:20" ht="18" customHeight="1">
      <c r="A26" s="6"/>
      <c r="B26" s="184" t="s">
        <v>147</v>
      </c>
      <c r="C26" s="185"/>
      <c r="D26" s="78" t="s">
        <v>61</v>
      </c>
      <c r="E26" s="260" t="s">
        <v>100</v>
      </c>
      <c r="F26" s="235"/>
      <c r="G26" s="235"/>
      <c r="H26" s="235"/>
      <c r="I26" s="235"/>
      <c r="J26" s="236"/>
      <c r="K26" s="143" t="s">
        <v>112</v>
      </c>
      <c r="L26" s="144"/>
      <c r="M26" s="7"/>
      <c r="N26" s="8"/>
      <c r="O26" s="8"/>
      <c r="P26" s="68"/>
      <c r="Q26" s="5"/>
      <c r="R26" s="5"/>
    </row>
    <row r="27" spans="1:20" ht="37.5" customHeight="1" thickBot="1">
      <c r="A27" s="6"/>
      <c r="B27" s="186"/>
      <c r="C27" s="187"/>
      <c r="D27" s="79" t="s">
        <v>140</v>
      </c>
      <c r="E27" s="261" t="s">
        <v>101</v>
      </c>
      <c r="F27" s="237"/>
      <c r="G27" s="237"/>
      <c r="H27" s="237"/>
      <c r="I27" s="237"/>
      <c r="J27" s="238"/>
      <c r="K27" s="239" t="s">
        <v>111</v>
      </c>
      <c r="L27" s="240"/>
      <c r="M27" s="7"/>
      <c r="N27" s="8"/>
      <c r="O27" s="8"/>
      <c r="P27" s="68" t="str">
        <f>+K27</f>
        <v>自宅 Home</v>
      </c>
      <c r="Q27" s="5"/>
      <c r="R27" s="5"/>
    </row>
    <row r="28" spans="1:20" ht="14.45" customHeight="1" thickBot="1">
      <c r="A28" s="6"/>
      <c r="B28" s="6"/>
      <c r="C28" s="6"/>
      <c r="D28" s="19"/>
      <c r="E28" s="19"/>
      <c r="F28" s="19"/>
      <c r="G28" s="19"/>
      <c r="H28" s="6"/>
      <c r="I28" s="6"/>
      <c r="J28" s="6"/>
      <c r="K28" s="6"/>
      <c r="L28" s="6"/>
      <c r="M28" s="7"/>
      <c r="N28" s="8"/>
      <c r="O28" s="8"/>
      <c r="P28" s="68" t="str">
        <f>+E26</f>
        <v>責任郵便</v>
      </c>
      <c r="Q28" s="5"/>
      <c r="R28" s="5"/>
    </row>
    <row r="29" spans="1:20" ht="27" customHeight="1" thickBot="1">
      <c r="A29" s="6"/>
      <c r="B29" s="156" t="s">
        <v>117</v>
      </c>
      <c r="C29" s="157"/>
      <c r="D29" s="157"/>
      <c r="E29" s="157"/>
      <c r="F29" s="157"/>
      <c r="G29" s="157"/>
      <c r="H29" s="157"/>
      <c r="I29" s="157"/>
      <c r="J29" s="157"/>
      <c r="K29" s="157"/>
      <c r="L29" s="158"/>
      <c r="M29" s="7"/>
      <c r="N29" s="55"/>
      <c r="O29" s="8"/>
      <c r="P29" s="68" t="str">
        <f>+E27</f>
        <v>責任住所</v>
      </c>
      <c r="Q29" s="5"/>
      <c r="R29" s="5"/>
    </row>
    <row r="30" spans="1:20" ht="51.75" customHeight="1" thickBot="1">
      <c r="A30" s="6"/>
      <c r="B30" s="256" t="s">
        <v>148</v>
      </c>
      <c r="C30" s="171"/>
      <c r="D30" s="171"/>
      <c r="E30" s="171"/>
      <c r="F30" s="171"/>
      <c r="G30" s="171"/>
      <c r="H30" s="171"/>
      <c r="I30" s="171"/>
      <c r="J30" s="171"/>
      <c r="K30" s="171"/>
      <c r="L30" s="131"/>
      <c r="M30" s="7"/>
      <c r="N30" s="8"/>
      <c r="O30" s="8"/>
      <c r="P30" s="68" t="str">
        <f>+B30</f>
        <v>Optimal Behavior of Rice farmers in the Impercfectly Competitive land Lease in Japan: With a Focus on Transaction Costs and Uncertain Returns on Land Investment.</v>
      </c>
      <c r="Q30" s="5"/>
      <c r="R30" s="5"/>
    </row>
    <row r="31" spans="1:20" ht="14.45" customHeight="1" thickBot="1">
      <c r="A31" s="6"/>
      <c r="B31" s="6"/>
      <c r="C31" s="19"/>
      <c r="D31" s="19"/>
      <c r="E31" s="19"/>
      <c r="F31" s="19"/>
      <c r="G31" s="19"/>
      <c r="H31" s="19"/>
      <c r="I31" s="19"/>
      <c r="J31" s="19"/>
      <c r="K31" s="19"/>
      <c r="L31" s="19"/>
      <c r="M31" s="7"/>
      <c r="N31" s="8"/>
      <c r="O31" s="8"/>
      <c r="P31" s="68"/>
      <c r="Q31" s="5"/>
      <c r="R31" s="5"/>
    </row>
    <row r="32" spans="1:20" ht="36.75" customHeight="1">
      <c r="A32" s="6"/>
      <c r="B32" s="153" t="s">
        <v>131</v>
      </c>
      <c r="C32" s="154"/>
      <c r="D32" s="154"/>
      <c r="E32" s="154"/>
      <c r="F32" s="154"/>
      <c r="G32" s="154"/>
      <c r="H32" s="154"/>
      <c r="I32" s="154"/>
      <c r="J32" s="154"/>
      <c r="K32" s="154"/>
      <c r="L32" s="155"/>
      <c r="M32" s="7"/>
      <c r="N32" s="8"/>
      <c r="O32" s="8"/>
      <c r="P32" s="68"/>
      <c r="Q32" s="5"/>
      <c r="R32" s="5"/>
    </row>
    <row r="33" spans="1:20" ht="48.6" customHeight="1">
      <c r="A33" s="6"/>
      <c r="B33" s="33"/>
      <c r="C33" s="34" t="s">
        <v>92</v>
      </c>
      <c r="D33" s="110" t="s">
        <v>64</v>
      </c>
      <c r="E33" s="111"/>
      <c r="F33" s="111"/>
      <c r="G33" s="202" t="s">
        <v>58</v>
      </c>
      <c r="H33" s="111"/>
      <c r="I33" s="111"/>
      <c r="J33" s="111"/>
      <c r="K33" s="111"/>
      <c r="L33" s="203"/>
      <c r="M33" s="7"/>
      <c r="N33" s="8"/>
      <c r="O33" s="8"/>
      <c r="P33" s="68"/>
      <c r="Q33" s="5"/>
      <c r="R33" s="5"/>
    </row>
    <row r="34" spans="1:20" ht="27" customHeight="1">
      <c r="A34" s="6"/>
      <c r="B34" s="22">
        <v>1</v>
      </c>
      <c r="C34" s="80" t="s">
        <v>7</v>
      </c>
      <c r="D34" s="228" t="str">
        <f>IF(ISBLANK(D13)=TRUE, "", D13)</f>
        <v>Ueo Aiue</v>
      </c>
      <c r="E34" s="228"/>
      <c r="F34" s="228"/>
      <c r="G34" s="229" t="str">
        <f>IF(ISBLANK(D15)=TRUE, "", D15)</f>
        <v>kakiku University, Graduate School of Agriculture</v>
      </c>
      <c r="H34" s="229"/>
      <c r="I34" s="229"/>
      <c r="J34" s="229"/>
      <c r="K34" s="229"/>
      <c r="L34" s="230"/>
      <c r="M34" s="8" t="s">
        <v>65</v>
      </c>
      <c r="N34" s="8"/>
      <c r="O34" s="8"/>
      <c r="P34" s="68"/>
      <c r="Q34" s="5"/>
      <c r="R34" s="5"/>
    </row>
    <row r="35" spans="1:20" ht="27" customHeight="1">
      <c r="A35" s="6"/>
      <c r="B35" s="22">
        <v>2</v>
      </c>
      <c r="C35" s="80"/>
      <c r="D35" s="228" t="s">
        <v>145</v>
      </c>
      <c r="E35" s="228"/>
      <c r="F35" s="228"/>
      <c r="G35" s="229" t="s">
        <v>8</v>
      </c>
      <c r="H35" s="229"/>
      <c r="I35" s="229"/>
      <c r="J35" s="229"/>
      <c r="K35" s="229"/>
      <c r="L35" s="230"/>
      <c r="M35" s="51"/>
      <c r="N35" s="8"/>
      <c r="O35" s="8"/>
      <c r="P35" s="68"/>
      <c r="Q35" s="5"/>
      <c r="R35" s="5"/>
    </row>
    <row r="36" spans="1:20" ht="27" customHeight="1">
      <c r="A36" s="6"/>
      <c r="B36" s="22">
        <v>3</v>
      </c>
      <c r="C36" s="81"/>
      <c r="D36" s="254"/>
      <c r="E36" s="228"/>
      <c r="F36" s="228"/>
      <c r="G36" s="255"/>
      <c r="H36" s="229"/>
      <c r="I36" s="229"/>
      <c r="J36" s="229"/>
      <c r="K36" s="229"/>
      <c r="L36" s="230"/>
      <c r="M36" s="7"/>
      <c r="N36" s="8"/>
      <c r="O36" s="8"/>
      <c r="P36" s="68"/>
      <c r="Q36" s="5"/>
      <c r="R36" s="5"/>
    </row>
    <row r="37" spans="1:20" ht="27" customHeight="1">
      <c r="A37" s="6"/>
      <c r="B37" s="22">
        <v>4</v>
      </c>
      <c r="C37" s="80"/>
      <c r="D37" s="254"/>
      <c r="E37" s="228"/>
      <c r="F37" s="228"/>
      <c r="G37" s="255"/>
      <c r="H37" s="229"/>
      <c r="I37" s="229"/>
      <c r="J37" s="229"/>
      <c r="K37" s="229"/>
      <c r="L37" s="230"/>
      <c r="M37" s="7"/>
      <c r="N37" s="8"/>
      <c r="O37" s="8"/>
      <c r="P37" s="68"/>
      <c r="Q37" s="5"/>
      <c r="R37" s="5"/>
    </row>
    <row r="38" spans="1:20" ht="33" customHeight="1">
      <c r="A38" s="6"/>
      <c r="B38" s="22">
        <v>5</v>
      </c>
      <c r="C38" s="80"/>
      <c r="D38" s="254"/>
      <c r="E38" s="228"/>
      <c r="F38" s="228"/>
      <c r="G38" s="255"/>
      <c r="H38" s="229"/>
      <c r="I38" s="229"/>
      <c r="J38" s="229"/>
      <c r="K38" s="229"/>
      <c r="L38" s="230"/>
      <c r="M38" s="7"/>
      <c r="N38" s="8"/>
      <c r="O38" s="8"/>
      <c r="P38" s="68"/>
      <c r="Q38" s="5"/>
      <c r="R38" s="5"/>
    </row>
    <row r="39" spans="1:20" ht="33" customHeight="1">
      <c r="A39" s="6"/>
      <c r="B39" s="22">
        <v>6</v>
      </c>
      <c r="C39" s="80"/>
      <c r="D39" s="254"/>
      <c r="E39" s="228"/>
      <c r="F39" s="228"/>
      <c r="G39" s="255"/>
      <c r="H39" s="229"/>
      <c r="I39" s="229"/>
      <c r="J39" s="229"/>
      <c r="K39" s="229"/>
      <c r="L39" s="230"/>
      <c r="M39" s="7"/>
      <c r="N39" s="8"/>
      <c r="O39" s="8"/>
      <c r="P39" s="68"/>
      <c r="Q39" s="5"/>
      <c r="R39" s="5"/>
    </row>
    <row r="40" spans="1:20" ht="33" customHeight="1">
      <c r="A40" s="6"/>
      <c r="B40" s="22">
        <v>7</v>
      </c>
      <c r="C40" s="80"/>
      <c r="D40" s="254"/>
      <c r="E40" s="228"/>
      <c r="F40" s="228"/>
      <c r="G40" s="255"/>
      <c r="H40" s="229"/>
      <c r="I40" s="229"/>
      <c r="J40" s="229"/>
      <c r="K40" s="229"/>
      <c r="L40" s="230"/>
      <c r="M40" s="7"/>
      <c r="N40" s="8"/>
      <c r="O40" s="8"/>
      <c r="P40" s="68"/>
      <c r="Q40" s="5"/>
      <c r="R40" s="5"/>
    </row>
    <row r="41" spans="1:20" ht="33" customHeight="1" thickBot="1">
      <c r="A41" s="6"/>
      <c r="B41" s="23">
        <v>8</v>
      </c>
      <c r="C41" s="82"/>
      <c r="D41" s="254"/>
      <c r="E41" s="228"/>
      <c r="F41" s="228"/>
      <c r="G41" s="255"/>
      <c r="H41" s="229"/>
      <c r="I41" s="229"/>
      <c r="J41" s="229"/>
      <c r="K41" s="229"/>
      <c r="L41" s="230"/>
      <c r="M41" s="7"/>
      <c r="N41" s="8"/>
      <c r="O41" s="8"/>
      <c r="P41" s="68"/>
      <c r="Q41" s="5"/>
      <c r="R41" s="5"/>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8"/>
      <c r="P42" s="68"/>
      <c r="Q42" s="5"/>
      <c r="R42" s="5"/>
    </row>
    <row r="43" spans="1:20" ht="14.45" customHeight="1" thickBot="1">
      <c r="A43" s="6"/>
      <c r="B43" s="6"/>
      <c r="C43" s="19"/>
      <c r="D43" s="19"/>
      <c r="E43" s="19"/>
      <c r="F43" s="19"/>
      <c r="G43" s="19"/>
      <c r="H43" s="19"/>
      <c r="I43" s="19"/>
      <c r="J43" s="19"/>
      <c r="K43" s="19"/>
      <c r="L43" s="19"/>
      <c r="M43" s="7"/>
      <c r="N43" s="8"/>
      <c r="O43" s="8"/>
      <c r="P43" s="68"/>
      <c r="Q43" s="5"/>
      <c r="R43" s="5"/>
    </row>
    <row r="44" spans="1:20" ht="13.15" customHeight="1">
      <c r="A44" s="6"/>
      <c r="B44" s="24" t="s">
        <v>118</v>
      </c>
      <c r="C44" s="25"/>
      <c r="D44" s="226">
        <v>6</v>
      </c>
      <c r="E44" s="26" t="s">
        <v>66</v>
      </c>
      <c r="F44" s="27"/>
      <c r="G44" s="176"/>
      <c r="H44" s="176"/>
      <c r="I44" s="176"/>
      <c r="J44" s="176"/>
      <c r="K44" s="176"/>
      <c r="L44" s="6"/>
      <c r="M44" s="7"/>
      <c r="N44" s="8"/>
      <c r="O44" s="8"/>
      <c r="P44" s="68">
        <f>+D44</f>
        <v>6</v>
      </c>
      <c r="Q44" s="5" t="s">
        <v>11</v>
      </c>
      <c r="R44" s="5"/>
      <c r="T44">
        <v>4</v>
      </c>
    </row>
    <row r="45" spans="1:20" ht="15" thickBot="1">
      <c r="A45" s="6"/>
      <c r="B45" s="28" t="s">
        <v>9</v>
      </c>
      <c r="C45" s="29"/>
      <c r="D45" s="227"/>
      <c r="E45" s="30" t="s">
        <v>3</v>
      </c>
      <c r="F45" s="27"/>
      <c r="G45" s="176"/>
      <c r="H45" s="176"/>
      <c r="I45" s="176"/>
      <c r="J45" s="176"/>
      <c r="K45" s="176"/>
      <c r="L45" s="6"/>
      <c r="M45" s="7"/>
      <c r="N45" s="8"/>
      <c r="O45" s="8"/>
      <c r="P45" s="68"/>
      <c r="Q45" s="5"/>
      <c r="R45" s="5"/>
      <c r="T45">
        <v>5</v>
      </c>
    </row>
    <row r="46" spans="1:20" ht="14.25" customHeight="1">
      <c r="A46" s="6"/>
      <c r="B46" s="8"/>
      <c r="C46" s="6"/>
      <c r="D46" s="6"/>
      <c r="E46" s="6"/>
      <c r="F46" s="19"/>
      <c r="G46" s="19"/>
      <c r="H46" s="19"/>
      <c r="I46" s="19"/>
      <c r="J46" s="19"/>
      <c r="K46" s="19"/>
      <c r="L46" s="19"/>
      <c r="M46" s="7"/>
      <c r="N46" s="8"/>
      <c r="O46" s="8"/>
      <c r="P46" s="68"/>
      <c r="Q46" s="5"/>
      <c r="R46" s="5"/>
      <c r="T46">
        <v>6</v>
      </c>
    </row>
    <row r="47" spans="1:20" ht="14.25" customHeight="1">
      <c r="A47" s="6"/>
      <c r="B47" s="8"/>
      <c r="C47" s="6"/>
      <c r="D47" s="6"/>
      <c r="E47" s="6"/>
      <c r="F47" s="19"/>
      <c r="G47" s="19"/>
      <c r="H47" s="19"/>
      <c r="I47" s="19"/>
      <c r="J47" s="19"/>
      <c r="K47" s="19"/>
      <c r="L47" s="19"/>
      <c r="M47" s="7"/>
      <c r="N47" s="8"/>
      <c r="O47" s="8"/>
      <c r="P47" s="68"/>
      <c r="Q47" s="5"/>
      <c r="R47" s="5"/>
    </row>
    <row r="48" spans="1:20" ht="14.25" customHeight="1">
      <c r="A48" s="6"/>
      <c r="B48" s="8"/>
      <c r="C48" s="6"/>
      <c r="D48" s="6"/>
      <c r="E48" s="6"/>
      <c r="F48" s="19"/>
      <c r="G48" s="19"/>
      <c r="H48" s="19"/>
      <c r="I48" s="19"/>
      <c r="J48" s="19"/>
      <c r="K48" s="19"/>
      <c r="L48" s="19"/>
      <c r="M48" s="7"/>
      <c r="N48" s="8"/>
      <c r="O48" s="8"/>
      <c r="P48" s="68"/>
      <c r="Q48" s="5"/>
      <c r="R48" s="5"/>
    </row>
    <row r="49" spans="1:18" ht="14.25" customHeight="1">
      <c r="A49" s="6"/>
      <c r="B49" s="8"/>
      <c r="C49" s="6"/>
      <c r="D49" s="6"/>
      <c r="E49" s="6"/>
      <c r="F49" s="19"/>
      <c r="G49" s="19"/>
      <c r="H49" s="19"/>
      <c r="I49" s="19"/>
      <c r="J49" s="19"/>
      <c r="K49" s="19"/>
      <c r="L49" s="19"/>
      <c r="M49" s="7"/>
      <c r="N49" s="8"/>
      <c r="O49" s="8"/>
      <c r="P49" s="68"/>
      <c r="Q49" s="5"/>
      <c r="R49" s="5"/>
    </row>
    <row r="50" spans="1:18" ht="14.25" customHeight="1">
      <c r="A50" s="6"/>
      <c r="B50" s="8"/>
      <c r="C50" s="6"/>
      <c r="D50" s="6"/>
      <c r="E50" s="6"/>
      <c r="F50" s="19"/>
      <c r="G50" s="19"/>
      <c r="H50" s="19"/>
      <c r="I50" s="19"/>
      <c r="J50" s="19"/>
      <c r="K50" s="19"/>
      <c r="L50" s="19"/>
      <c r="M50" s="7"/>
      <c r="N50" s="8"/>
      <c r="O50" s="8"/>
      <c r="P50" s="68"/>
      <c r="Q50" s="5"/>
      <c r="R50" s="5"/>
    </row>
    <row r="51" spans="1:18" ht="14.25" customHeight="1">
      <c r="A51" s="6">
        <v>1</v>
      </c>
      <c r="B51" s="8"/>
      <c r="C51" s="63" t="s">
        <v>135</v>
      </c>
      <c r="D51" s="6"/>
      <c r="E51" s="6"/>
      <c r="F51" s="19"/>
      <c r="G51" s="19"/>
      <c r="H51" s="19"/>
      <c r="I51" s="19"/>
      <c r="J51" s="19"/>
      <c r="K51" s="19"/>
      <c r="L51" s="19"/>
      <c r="M51" s="7"/>
      <c r="N51" s="8"/>
      <c r="O51" s="8"/>
      <c r="P51" s="68" t="b">
        <v>1</v>
      </c>
      <c r="Q51" s="5"/>
      <c r="R51" s="5"/>
    </row>
    <row r="52" spans="1:18" ht="14.25" customHeight="1">
      <c r="A52" s="6"/>
      <c r="B52" s="8"/>
      <c r="C52" s="6" t="s">
        <v>136</v>
      </c>
      <c r="D52" s="6"/>
      <c r="E52" s="6"/>
      <c r="F52" s="19"/>
      <c r="G52" s="19"/>
      <c r="H52" s="19"/>
      <c r="I52" s="19"/>
      <c r="J52" s="19"/>
      <c r="K52" s="19"/>
      <c r="L52" s="19"/>
      <c r="M52" s="7"/>
      <c r="N52" s="8"/>
      <c r="O52" s="8"/>
      <c r="P52" s="68"/>
      <c r="Q52" s="5"/>
      <c r="R52" s="5"/>
    </row>
    <row r="53" spans="1:18" ht="8.25" customHeight="1">
      <c r="A53" s="6"/>
      <c r="B53" s="8"/>
      <c r="C53" s="6"/>
      <c r="D53" s="6"/>
      <c r="E53" s="6"/>
      <c r="F53" s="19"/>
      <c r="G53" s="19"/>
      <c r="H53" s="19"/>
      <c r="I53" s="19"/>
      <c r="J53" s="19"/>
      <c r="K53" s="19"/>
      <c r="L53" s="19"/>
      <c r="M53" s="7"/>
      <c r="N53" s="8"/>
      <c r="O53" s="8"/>
      <c r="P53" s="68"/>
      <c r="Q53" s="5"/>
      <c r="R53" s="5"/>
    </row>
    <row r="54" spans="1:18" ht="14.25" customHeight="1">
      <c r="A54" s="6"/>
      <c r="B54" s="8"/>
      <c r="C54" s="6" t="s">
        <v>67</v>
      </c>
      <c r="D54" s="6"/>
      <c r="E54" s="6"/>
      <c r="F54" s="19"/>
      <c r="G54" s="19"/>
      <c r="H54" s="19"/>
      <c r="I54" s="19"/>
      <c r="J54" s="19"/>
      <c r="K54" s="19"/>
      <c r="L54" s="19"/>
      <c r="M54" s="7"/>
      <c r="N54" s="8"/>
      <c r="O54" s="8"/>
      <c r="P54" s="68" t="b">
        <v>1</v>
      </c>
      <c r="Q54" s="5"/>
      <c r="R54" s="5"/>
    </row>
    <row r="55" spans="1:18" ht="14.25" customHeight="1">
      <c r="A55" s="6"/>
      <c r="B55" s="8"/>
      <c r="C55" s="6" t="s">
        <v>12</v>
      </c>
      <c r="D55" s="6"/>
      <c r="E55" s="6"/>
      <c r="F55" s="19"/>
      <c r="G55" s="19"/>
      <c r="H55" s="19"/>
      <c r="I55" s="19"/>
      <c r="J55" s="19"/>
      <c r="K55" s="19"/>
      <c r="L55" s="19"/>
      <c r="M55" s="7"/>
      <c r="N55" s="8"/>
      <c r="O55" s="8"/>
      <c r="P55" s="68"/>
      <c r="Q55" s="5"/>
      <c r="R55" s="5"/>
    </row>
    <row r="56" spans="1:18" ht="14.25" customHeight="1">
      <c r="A56" s="6"/>
      <c r="B56" s="8"/>
      <c r="C56" s="6" t="s">
        <v>21</v>
      </c>
      <c r="D56" s="6"/>
      <c r="E56" s="6"/>
      <c r="F56" s="19"/>
      <c r="G56" s="19"/>
      <c r="H56" s="19"/>
      <c r="I56" s="19"/>
      <c r="J56" s="19"/>
      <c r="K56" s="19"/>
      <c r="L56" s="19"/>
      <c r="M56" s="7"/>
      <c r="N56" s="8"/>
      <c r="O56" s="8"/>
      <c r="P56" s="68"/>
      <c r="Q56" s="5"/>
      <c r="R56" s="5"/>
    </row>
    <row r="57" spans="1:18" ht="14.25" customHeight="1">
      <c r="A57" s="6"/>
      <c r="B57" s="8"/>
      <c r="C57" s="6" t="s">
        <v>22</v>
      </c>
      <c r="D57" s="6"/>
      <c r="E57" s="6"/>
      <c r="F57" s="19"/>
      <c r="G57" s="19"/>
      <c r="H57" s="19"/>
      <c r="I57" s="19"/>
      <c r="J57" s="19"/>
      <c r="K57" s="19"/>
      <c r="L57" s="19"/>
      <c r="M57" s="7"/>
      <c r="N57" s="8"/>
      <c r="O57" s="8"/>
      <c r="P57" s="68"/>
      <c r="Q57" s="5"/>
      <c r="R57" s="5"/>
    </row>
    <row r="58" spans="1:18" ht="14.25" customHeight="1">
      <c r="A58" s="6"/>
      <c r="B58" s="8"/>
      <c r="C58" s="6" t="s">
        <v>23</v>
      </c>
      <c r="D58" s="6"/>
      <c r="E58" s="6"/>
      <c r="F58" s="19"/>
      <c r="G58" s="19"/>
      <c r="H58" s="19"/>
      <c r="I58" s="19"/>
      <c r="J58" s="19"/>
      <c r="K58" s="19"/>
      <c r="L58" s="19"/>
      <c r="M58" s="7"/>
      <c r="N58" s="8"/>
      <c r="O58" s="8"/>
      <c r="P58" s="68"/>
      <c r="Q58" s="5"/>
      <c r="R58" s="5"/>
    </row>
    <row r="59" spans="1:18" ht="7.5" customHeight="1">
      <c r="A59" s="6"/>
      <c r="B59" s="8"/>
      <c r="C59" s="6"/>
      <c r="D59" s="6"/>
      <c r="E59" s="6"/>
      <c r="F59" s="19"/>
      <c r="G59" s="19"/>
      <c r="H59" s="19"/>
      <c r="I59" s="19"/>
      <c r="J59" s="19"/>
      <c r="K59" s="19"/>
      <c r="L59" s="19"/>
      <c r="M59" s="7"/>
      <c r="N59" s="8"/>
      <c r="O59" s="8"/>
      <c r="P59" s="68"/>
      <c r="Q59" s="5"/>
      <c r="R59" s="5"/>
    </row>
    <row r="60" spans="1:18" ht="14.25" customHeight="1">
      <c r="A60" s="6"/>
      <c r="B60" s="8"/>
      <c r="C60" s="57" t="s">
        <v>115</v>
      </c>
      <c r="D60" s="6"/>
      <c r="E60" s="6"/>
      <c r="F60" s="19"/>
      <c r="G60" s="19"/>
      <c r="H60" s="19"/>
      <c r="I60" s="19"/>
      <c r="J60" s="19"/>
      <c r="K60" s="19"/>
      <c r="L60" s="19"/>
      <c r="M60" s="7"/>
      <c r="N60" s="8"/>
      <c r="O60" s="8"/>
      <c r="P60" s="68" t="b">
        <v>1</v>
      </c>
      <c r="Q60" s="5"/>
      <c r="R60" s="5"/>
    </row>
    <row r="61" spans="1:18" ht="14.25" customHeight="1">
      <c r="A61" s="6"/>
      <c r="B61" s="8"/>
      <c r="C61" s="6" t="s">
        <v>116</v>
      </c>
      <c r="D61" s="6"/>
      <c r="E61" s="6"/>
      <c r="F61" s="19"/>
      <c r="G61" s="19"/>
      <c r="H61" s="19"/>
      <c r="I61" s="19"/>
      <c r="J61" s="19"/>
      <c r="K61" s="19"/>
      <c r="L61" s="19"/>
      <c r="M61" s="7"/>
      <c r="N61" s="8"/>
      <c r="O61" s="8"/>
      <c r="P61" s="68"/>
      <c r="Q61" s="5"/>
      <c r="R61" s="5"/>
    </row>
    <row r="62" spans="1:18" ht="8.25" customHeight="1">
      <c r="A62" s="6"/>
      <c r="B62" s="8"/>
      <c r="C62" s="6"/>
      <c r="D62" s="6"/>
      <c r="E62" s="6"/>
      <c r="F62" s="19"/>
      <c r="G62" s="19"/>
      <c r="H62" s="19"/>
      <c r="I62" s="19"/>
      <c r="J62" s="19"/>
      <c r="K62" s="19"/>
      <c r="L62" s="19"/>
      <c r="M62" s="7"/>
      <c r="N62" s="8"/>
      <c r="O62" s="8"/>
      <c r="P62" s="68"/>
      <c r="Q62" s="5"/>
      <c r="R62" s="5"/>
    </row>
    <row r="63" spans="1:18" ht="14.25" customHeight="1">
      <c r="A63" s="6"/>
      <c r="B63" s="8"/>
      <c r="C63" s="6" t="s">
        <v>68</v>
      </c>
      <c r="D63" s="6"/>
      <c r="E63" s="6"/>
      <c r="F63" s="19"/>
      <c r="G63" s="19"/>
      <c r="H63" s="19"/>
      <c r="I63" s="19"/>
      <c r="J63" s="19"/>
      <c r="K63" s="19"/>
      <c r="L63" s="19"/>
      <c r="M63" s="7"/>
      <c r="N63" s="8"/>
      <c r="O63" s="8"/>
      <c r="P63" s="68" t="b">
        <v>1</v>
      </c>
      <c r="Q63" s="5"/>
      <c r="R63" s="5"/>
    </row>
    <row r="64" spans="1:18" ht="14.25" customHeight="1">
      <c r="A64" s="6"/>
      <c r="B64" s="8"/>
      <c r="C64" s="6" t="s">
        <v>13</v>
      </c>
      <c r="D64" s="6"/>
      <c r="E64" s="6"/>
      <c r="F64" s="19"/>
      <c r="G64" s="19"/>
      <c r="H64" s="19"/>
      <c r="I64" s="19"/>
      <c r="J64" s="19"/>
      <c r="K64" s="19"/>
      <c r="L64" s="19"/>
      <c r="M64" s="7"/>
      <c r="N64" s="8"/>
      <c r="O64" s="8"/>
      <c r="P64" s="68"/>
      <c r="Q64" s="5"/>
      <c r="R64" s="5"/>
    </row>
    <row r="65" spans="1:18" ht="9" customHeight="1">
      <c r="A65" s="6"/>
      <c r="B65" s="8"/>
      <c r="C65" s="6"/>
      <c r="D65" s="6"/>
      <c r="E65" s="6"/>
      <c r="F65" s="19"/>
      <c r="G65" s="19"/>
      <c r="H65" s="19"/>
      <c r="I65" s="19"/>
      <c r="J65" s="19"/>
      <c r="K65" s="19"/>
      <c r="L65" s="19"/>
      <c r="M65" s="7"/>
      <c r="N65" s="8"/>
      <c r="O65" s="8"/>
      <c r="P65" s="68"/>
      <c r="Q65" s="5"/>
      <c r="R65" s="5"/>
    </row>
    <row r="66" spans="1:18" ht="14.25" customHeight="1">
      <c r="A66" s="6"/>
      <c r="B66" s="8"/>
      <c r="C66" s="6" t="s">
        <v>69</v>
      </c>
      <c r="D66" s="6"/>
      <c r="E66" s="6"/>
      <c r="F66" s="19"/>
      <c r="G66" s="19"/>
      <c r="H66" s="19"/>
      <c r="I66" s="19"/>
      <c r="J66" s="19"/>
      <c r="K66" s="19"/>
      <c r="L66" s="19"/>
      <c r="M66" s="7"/>
      <c r="N66" s="8"/>
      <c r="O66" s="8"/>
      <c r="P66" s="68" t="b">
        <v>0</v>
      </c>
      <c r="Q66" s="5"/>
      <c r="R66" s="5"/>
    </row>
    <row r="67" spans="1:18" ht="21" customHeight="1">
      <c r="A67" s="6"/>
      <c r="B67" s="8"/>
      <c r="C67" s="6" t="s">
        <v>70</v>
      </c>
      <c r="D67" s="6"/>
      <c r="E67" s="209"/>
      <c r="F67" s="210"/>
      <c r="G67" s="211"/>
      <c r="H67" s="19"/>
      <c r="I67" s="19"/>
      <c r="J67" s="19"/>
      <c r="K67" s="19"/>
      <c r="L67" s="19"/>
      <c r="M67" s="7"/>
      <c r="N67" s="8"/>
      <c r="O67" s="8"/>
      <c r="P67" s="68">
        <f>+E67</f>
        <v>0</v>
      </c>
      <c r="Q67" s="5"/>
      <c r="R67" s="5"/>
    </row>
    <row r="68" spans="1:18" ht="10.5" customHeight="1">
      <c r="A68" s="6"/>
      <c r="B68" s="8"/>
      <c r="C68" s="6"/>
      <c r="D68" s="6"/>
      <c r="E68" s="6"/>
      <c r="F68" s="6"/>
      <c r="G68" s="6"/>
      <c r="H68" s="19"/>
      <c r="I68" s="19"/>
      <c r="J68" s="19"/>
      <c r="K68" s="19"/>
      <c r="L68" s="19"/>
      <c r="M68" s="7"/>
      <c r="N68" s="8"/>
      <c r="O68" s="8"/>
      <c r="P68" s="68"/>
      <c r="Q68" s="5"/>
      <c r="R68" s="5"/>
    </row>
    <row r="69" spans="1:18" ht="14.25" customHeight="1">
      <c r="A69" s="6"/>
      <c r="B69" s="8"/>
      <c r="C69" s="6" t="s">
        <v>15</v>
      </c>
      <c r="D69" s="6"/>
      <c r="E69" s="6"/>
      <c r="F69" s="19"/>
      <c r="G69" s="19"/>
      <c r="H69" s="19"/>
      <c r="I69" s="19"/>
      <c r="J69" s="19"/>
      <c r="K69" s="19"/>
      <c r="L69" s="19"/>
      <c r="M69" s="7"/>
      <c r="N69" s="8"/>
      <c r="O69" s="8"/>
      <c r="P69" s="68" t="b">
        <v>1</v>
      </c>
      <c r="Q69" s="5"/>
      <c r="R69" s="5"/>
    </row>
    <row r="70" spans="1:18" ht="21.6" customHeight="1">
      <c r="A70" s="6"/>
      <c r="B70" s="8"/>
      <c r="C70" s="6" t="s">
        <v>16</v>
      </c>
      <c r="D70" s="6"/>
      <c r="E70" s="209" t="s">
        <v>146</v>
      </c>
      <c r="F70" s="210"/>
      <c r="G70" s="211"/>
      <c r="H70" s="19"/>
      <c r="I70" s="19"/>
      <c r="J70" s="19"/>
      <c r="K70" s="19"/>
      <c r="L70" s="19"/>
      <c r="M70" s="7"/>
      <c r="N70" s="8"/>
      <c r="O70" s="8"/>
      <c r="P70" s="68" t="str">
        <f>+E70</f>
        <v>Naninu English Editing Co. Ltd</v>
      </c>
      <c r="Q70" s="5"/>
      <c r="R70" s="5"/>
    </row>
    <row r="71" spans="1:18" ht="14.25" customHeight="1">
      <c r="A71" s="6"/>
      <c r="B71" s="8"/>
      <c r="C71" s="6"/>
      <c r="D71" s="6"/>
      <c r="E71" s="6"/>
      <c r="F71" s="19"/>
      <c r="G71" s="19"/>
      <c r="H71" s="19"/>
      <c r="I71" s="19"/>
      <c r="J71" s="19"/>
      <c r="K71" s="19"/>
      <c r="L71" s="19"/>
      <c r="M71" s="7"/>
      <c r="N71" s="8"/>
      <c r="O71" s="8"/>
      <c r="P71" s="68"/>
      <c r="Q71" s="5"/>
      <c r="R71" s="5"/>
    </row>
    <row r="72" spans="1:18" ht="14.25" customHeight="1">
      <c r="A72" s="6"/>
      <c r="B72" s="8"/>
      <c r="C72" s="6"/>
      <c r="D72" s="6"/>
      <c r="E72" s="6"/>
      <c r="F72" s="19"/>
      <c r="G72" s="19"/>
      <c r="H72" s="19"/>
      <c r="I72" s="19"/>
      <c r="J72" s="19"/>
      <c r="K72" s="19"/>
      <c r="L72" s="19"/>
      <c r="M72" s="7"/>
      <c r="N72" s="8"/>
      <c r="O72" s="8"/>
      <c r="P72" s="68"/>
      <c r="Q72" s="5"/>
      <c r="R72" s="5"/>
    </row>
    <row r="73" spans="1:18" ht="14.25" customHeight="1">
      <c r="A73" s="6"/>
      <c r="B73" s="8"/>
      <c r="C73" s="6"/>
      <c r="D73" s="6"/>
      <c r="E73" s="6"/>
      <c r="F73" s="19"/>
      <c r="G73" s="19"/>
      <c r="H73" s="19"/>
      <c r="I73" s="19"/>
      <c r="J73" s="19"/>
      <c r="K73" s="19"/>
      <c r="L73" s="19"/>
      <c r="M73" s="7"/>
      <c r="N73" s="8"/>
      <c r="O73" s="8"/>
      <c r="P73" s="68"/>
      <c r="Q73" s="5"/>
      <c r="R73" s="5"/>
    </row>
    <row r="74" spans="1:18" ht="14.25" customHeight="1">
      <c r="A74" s="6"/>
      <c r="B74" s="56" t="s">
        <v>114</v>
      </c>
      <c r="C74" s="6"/>
      <c r="D74" s="6"/>
      <c r="E74" s="6"/>
      <c r="F74" s="19"/>
      <c r="G74" s="19"/>
      <c r="H74" s="19"/>
      <c r="I74" s="19"/>
      <c r="J74" s="19"/>
      <c r="K74" s="19"/>
      <c r="L74" s="19"/>
      <c r="M74" s="7"/>
      <c r="N74" s="8"/>
      <c r="O74" s="8"/>
      <c r="P74" s="68"/>
      <c r="Q74" s="5"/>
      <c r="R74" s="5"/>
    </row>
    <row r="75" spans="1:18" ht="14.25" customHeight="1">
      <c r="A75" s="6"/>
      <c r="B75" s="12" t="s">
        <v>17</v>
      </c>
      <c r="C75" s="6"/>
      <c r="D75" s="6"/>
      <c r="E75" s="6"/>
      <c r="F75" s="19"/>
      <c r="G75" s="19"/>
      <c r="H75" s="19"/>
      <c r="I75" s="19"/>
      <c r="J75" s="19"/>
      <c r="K75" s="19"/>
      <c r="L75" s="19"/>
      <c r="M75" s="7"/>
      <c r="N75" s="8"/>
      <c r="O75" s="8"/>
      <c r="P75" s="68"/>
      <c r="Q75" s="5"/>
      <c r="R75" s="5"/>
    </row>
    <row r="76" spans="1:18" ht="14.25" customHeight="1" thickBot="1">
      <c r="A76" s="6"/>
      <c r="B76" s="12" t="s">
        <v>18</v>
      </c>
      <c r="C76" s="6"/>
      <c r="D76" s="6"/>
      <c r="E76" s="6"/>
      <c r="F76" s="19"/>
      <c r="G76" s="19"/>
      <c r="H76" s="19"/>
      <c r="I76" s="19"/>
      <c r="J76" s="19"/>
      <c r="K76" s="19"/>
      <c r="L76" s="19"/>
      <c r="M76" s="7"/>
      <c r="N76" s="8"/>
      <c r="O76" s="8"/>
      <c r="P76" s="68"/>
      <c r="Q76" s="5"/>
      <c r="R76" s="5"/>
    </row>
    <row r="77" spans="1:18" ht="14.25" customHeight="1">
      <c r="A77" s="6"/>
      <c r="B77" s="212" t="s">
        <v>105</v>
      </c>
      <c r="C77" s="213"/>
      <c r="D77" s="213"/>
      <c r="E77" s="213"/>
      <c r="F77" s="213"/>
      <c r="G77" s="213"/>
      <c r="H77" s="213"/>
      <c r="I77" s="213"/>
      <c r="J77" s="213"/>
      <c r="K77" s="213"/>
      <c r="L77" s="214"/>
      <c r="M77" s="7"/>
      <c r="N77" s="8"/>
      <c r="O77" s="8"/>
      <c r="P77" s="68" t="str">
        <f>+B77</f>
        <v>付記の記述</v>
      </c>
      <c r="Q77" s="5"/>
      <c r="R77" s="5"/>
    </row>
    <row r="78" spans="1:18" ht="14.25" customHeight="1">
      <c r="A78" s="6"/>
      <c r="B78" s="215"/>
      <c r="C78" s="216"/>
      <c r="D78" s="216"/>
      <c r="E78" s="216"/>
      <c r="F78" s="216"/>
      <c r="G78" s="216"/>
      <c r="H78" s="216"/>
      <c r="I78" s="216"/>
      <c r="J78" s="216"/>
      <c r="K78" s="216"/>
      <c r="L78" s="217"/>
      <c r="M78" s="7"/>
      <c r="N78" s="8"/>
      <c r="O78" s="8"/>
      <c r="P78" s="68"/>
      <c r="Q78" s="5"/>
      <c r="R78" s="5"/>
    </row>
    <row r="79" spans="1:18" ht="14.25" customHeight="1">
      <c r="A79" s="6"/>
      <c r="B79" s="215"/>
      <c r="C79" s="216"/>
      <c r="D79" s="216"/>
      <c r="E79" s="216"/>
      <c r="F79" s="216"/>
      <c r="G79" s="216"/>
      <c r="H79" s="216"/>
      <c r="I79" s="216"/>
      <c r="J79" s="216"/>
      <c r="K79" s="216"/>
      <c r="L79" s="217"/>
      <c r="M79" s="7"/>
      <c r="N79" s="8"/>
      <c r="O79" s="8"/>
      <c r="P79" s="68"/>
      <c r="Q79" s="5"/>
      <c r="R79" s="5"/>
    </row>
    <row r="80" spans="1:18" ht="14.25" customHeight="1" thickBot="1">
      <c r="A80" s="6"/>
      <c r="B80" s="218"/>
      <c r="C80" s="219"/>
      <c r="D80" s="219"/>
      <c r="E80" s="219"/>
      <c r="F80" s="219"/>
      <c r="G80" s="219"/>
      <c r="H80" s="219"/>
      <c r="I80" s="219"/>
      <c r="J80" s="219"/>
      <c r="K80" s="219"/>
      <c r="L80" s="220"/>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12" t="s">
        <v>71</v>
      </c>
      <c r="C82" s="6"/>
      <c r="D82" s="6"/>
      <c r="E82" s="6"/>
      <c r="F82" s="19"/>
      <c r="G82" s="19"/>
      <c r="H82" s="19"/>
      <c r="I82" s="19"/>
      <c r="J82" s="19"/>
      <c r="K82" s="19"/>
      <c r="L82" s="19"/>
      <c r="M82" s="7"/>
      <c r="N82" s="8"/>
      <c r="O82" s="8"/>
      <c r="P82" s="68"/>
      <c r="Q82" s="5"/>
      <c r="R82" s="5"/>
    </row>
    <row r="83" spans="1:18" ht="14.25" customHeight="1">
      <c r="A83" s="6"/>
      <c r="B83" s="12"/>
      <c r="C83" s="6" t="s">
        <v>72</v>
      </c>
      <c r="D83" s="6"/>
      <c r="E83" s="6"/>
      <c r="F83" s="19"/>
      <c r="G83" s="19"/>
      <c r="H83" s="19"/>
      <c r="I83" s="19"/>
      <c r="J83" s="19"/>
      <c r="K83" s="19"/>
      <c r="L83" s="19"/>
      <c r="M83" s="7"/>
      <c r="N83" s="8"/>
      <c r="O83" s="8"/>
      <c r="P83" s="68" t="b">
        <v>0</v>
      </c>
      <c r="Q83" s="5" t="s">
        <v>19</v>
      </c>
      <c r="R83" s="5"/>
    </row>
    <row r="84" spans="1:18" ht="14.25" customHeight="1">
      <c r="A84" s="6"/>
      <c r="B84" s="12"/>
      <c r="C84" s="6" t="s">
        <v>73</v>
      </c>
      <c r="D84" s="6"/>
      <c r="E84" s="6"/>
      <c r="F84" s="19"/>
      <c r="G84" s="19"/>
      <c r="H84" s="19"/>
      <c r="I84" s="19"/>
      <c r="J84" s="19"/>
      <c r="K84" s="19"/>
      <c r="L84" s="19"/>
      <c r="M84" s="7"/>
      <c r="N84" s="8"/>
      <c r="O84" s="8"/>
      <c r="P84" s="68" t="b">
        <v>1</v>
      </c>
      <c r="Q84" s="5" t="s">
        <v>20</v>
      </c>
      <c r="R84" s="5"/>
    </row>
    <row r="85" spans="1:18" ht="14.25" customHeight="1" thickBot="1">
      <c r="A85" s="6"/>
      <c r="B85" s="12"/>
      <c r="C85" s="6" t="s">
        <v>74</v>
      </c>
      <c r="D85" s="6"/>
      <c r="E85" s="6"/>
      <c r="F85" s="19"/>
      <c r="G85" s="19"/>
      <c r="H85" s="19"/>
      <c r="I85" s="19"/>
      <c r="J85" s="19"/>
      <c r="K85" s="19"/>
      <c r="L85" s="19"/>
      <c r="M85" s="7"/>
      <c r="N85" s="8"/>
      <c r="O85" s="8"/>
      <c r="P85" s="68"/>
      <c r="Q85" s="5"/>
      <c r="R85" s="5"/>
    </row>
    <row r="86" spans="1:18" ht="14.25" customHeight="1">
      <c r="A86" s="6"/>
      <c r="B86" s="12"/>
      <c r="C86" s="253" t="s">
        <v>8</v>
      </c>
      <c r="D86" s="222"/>
      <c r="E86" s="222"/>
      <c r="F86" s="222"/>
      <c r="G86" s="222"/>
      <c r="H86" s="222"/>
      <c r="I86" s="222"/>
      <c r="J86" s="222"/>
      <c r="K86" s="222"/>
      <c r="L86" s="223"/>
      <c r="M86" s="7"/>
      <c r="N86" s="8"/>
      <c r="O86" s="8"/>
      <c r="P86" s="68" t="str">
        <f>+C86</f>
        <v>Sashisu Center</v>
      </c>
      <c r="Q86" s="5" t="s">
        <v>25</v>
      </c>
      <c r="R86" s="5"/>
    </row>
    <row r="87" spans="1:18" ht="14.25" customHeight="1" thickBot="1">
      <c r="A87" s="6"/>
      <c r="B87" s="12"/>
      <c r="C87" s="186"/>
      <c r="D87" s="224"/>
      <c r="E87" s="224"/>
      <c r="F87" s="224"/>
      <c r="G87" s="224"/>
      <c r="H87" s="224"/>
      <c r="I87" s="224"/>
      <c r="J87" s="224"/>
      <c r="K87" s="224"/>
      <c r="L87" s="187"/>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26" t="s">
        <v>132</v>
      </c>
      <c r="C89" s="127"/>
      <c r="D89" s="127"/>
      <c r="E89" s="127"/>
      <c r="F89" s="127"/>
      <c r="G89" s="127"/>
      <c r="H89" s="127"/>
      <c r="I89" s="127"/>
      <c r="J89" s="127"/>
      <c r="K89" s="127"/>
      <c r="L89" s="127"/>
      <c r="M89" s="7"/>
      <c r="N89" s="8"/>
      <c r="O89" s="8"/>
      <c r="P89" s="68"/>
      <c r="Q89" s="5"/>
      <c r="R89" s="5"/>
    </row>
    <row r="90" spans="1:18" ht="14.25" customHeight="1">
      <c r="A90" s="6"/>
      <c r="B90" s="127"/>
      <c r="C90" s="127"/>
      <c r="D90" s="127"/>
      <c r="E90" s="127"/>
      <c r="F90" s="127"/>
      <c r="G90" s="127"/>
      <c r="H90" s="127"/>
      <c r="I90" s="127"/>
      <c r="J90" s="127"/>
      <c r="K90" s="127"/>
      <c r="L90" s="127"/>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75</v>
      </c>
      <c r="D92" s="31"/>
      <c r="E92" s="31"/>
      <c r="F92" s="31"/>
      <c r="G92" s="31"/>
      <c r="H92" s="31"/>
      <c r="I92" s="31"/>
      <c r="J92" s="31"/>
      <c r="K92" s="31"/>
      <c r="L92" s="31"/>
      <c r="M92" s="7"/>
      <c r="N92" s="8"/>
      <c r="O92" s="8"/>
      <c r="P92" s="68" t="b">
        <v>0</v>
      </c>
      <c r="Q92" s="5" t="s">
        <v>26</v>
      </c>
      <c r="R92" s="5"/>
    </row>
    <row r="93" spans="1:18" ht="14.25" customHeight="1" thickBot="1">
      <c r="A93" s="6"/>
      <c r="B93" s="12"/>
      <c r="C93" s="6" t="s">
        <v>76</v>
      </c>
      <c r="D93" s="6"/>
      <c r="E93" s="6"/>
      <c r="F93" s="19"/>
      <c r="G93" s="19"/>
      <c r="H93" s="19"/>
      <c r="I93" s="19"/>
      <c r="J93" s="19"/>
      <c r="K93" s="19"/>
      <c r="L93" s="19"/>
      <c r="M93" s="7"/>
      <c r="N93" s="8"/>
      <c r="O93" s="8"/>
      <c r="P93" s="68"/>
      <c r="Q93" s="5"/>
      <c r="R93" s="5"/>
    </row>
    <row r="94" spans="1:18" ht="14.25" customHeight="1">
      <c r="A94" s="6"/>
      <c r="B94" s="12"/>
      <c r="C94" s="225"/>
      <c r="D94" s="213"/>
      <c r="E94" s="213"/>
      <c r="F94" s="213"/>
      <c r="G94" s="213"/>
      <c r="H94" s="213"/>
      <c r="I94" s="213"/>
      <c r="J94" s="213"/>
      <c r="K94" s="213"/>
      <c r="L94" s="214"/>
      <c r="M94" s="7"/>
      <c r="N94" s="8"/>
      <c r="O94" s="8"/>
      <c r="P94" s="68">
        <f>+C94</f>
        <v>0</v>
      </c>
      <c r="Q94" s="5"/>
      <c r="R94" s="5"/>
    </row>
    <row r="95" spans="1:18" ht="14.25" customHeight="1">
      <c r="A95" s="6"/>
      <c r="B95" s="12"/>
      <c r="C95" s="215"/>
      <c r="D95" s="216"/>
      <c r="E95" s="216"/>
      <c r="F95" s="216"/>
      <c r="G95" s="216"/>
      <c r="H95" s="216"/>
      <c r="I95" s="216"/>
      <c r="J95" s="216"/>
      <c r="K95" s="216"/>
      <c r="L95" s="217"/>
      <c r="M95" s="7"/>
      <c r="N95" s="8"/>
      <c r="O95" s="8"/>
      <c r="P95" s="68"/>
      <c r="Q95" s="5"/>
      <c r="R95" s="5"/>
    </row>
    <row r="96" spans="1:18" ht="14.25" customHeight="1">
      <c r="A96" s="6"/>
      <c r="B96" s="12"/>
      <c r="C96" s="215"/>
      <c r="D96" s="216"/>
      <c r="E96" s="216"/>
      <c r="F96" s="216"/>
      <c r="G96" s="216"/>
      <c r="H96" s="216"/>
      <c r="I96" s="216"/>
      <c r="J96" s="216"/>
      <c r="K96" s="216"/>
      <c r="L96" s="217"/>
      <c r="M96" s="7"/>
      <c r="N96" s="8"/>
      <c r="O96" s="8"/>
      <c r="P96" s="68"/>
      <c r="Q96" s="5"/>
      <c r="R96" s="5"/>
    </row>
    <row r="97" spans="1:18" ht="14.25" customHeight="1" thickBot="1">
      <c r="A97" s="6"/>
      <c r="B97" s="12"/>
      <c r="C97" s="218"/>
      <c r="D97" s="219"/>
      <c r="E97" s="219"/>
      <c r="F97" s="219"/>
      <c r="G97" s="219"/>
      <c r="H97" s="219"/>
      <c r="I97" s="219"/>
      <c r="J97" s="219"/>
      <c r="K97" s="219"/>
      <c r="L97" s="220"/>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177" t="s">
        <v>77</v>
      </c>
      <c r="C99" s="178"/>
      <c r="D99" s="178"/>
      <c r="E99" s="178"/>
      <c r="F99" s="178"/>
      <c r="G99" s="178"/>
      <c r="H99" s="178"/>
      <c r="I99" s="178"/>
      <c r="J99" s="178"/>
      <c r="K99" s="178"/>
      <c r="L99" s="178"/>
      <c r="M99" s="7"/>
      <c r="N99" s="8"/>
      <c r="O99" s="8"/>
      <c r="P99" s="68"/>
      <c r="Q99" s="5"/>
      <c r="R99" s="5"/>
    </row>
    <row r="100" spans="1:18" ht="17.25" customHeight="1">
      <c r="A100" s="6"/>
      <c r="B100" s="178"/>
      <c r="C100" s="178"/>
      <c r="D100" s="178"/>
      <c r="E100" s="178"/>
      <c r="F100" s="178"/>
      <c r="G100" s="178"/>
      <c r="H100" s="178"/>
      <c r="I100" s="178"/>
      <c r="J100" s="178"/>
      <c r="K100" s="178"/>
      <c r="L100" s="178"/>
      <c r="M100" s="7"/>
      <c r="N100" s="8"/>
      <c r="O100" s="8"/>
      <c r="P100" s="68"/>
      <c r="Q100" s="5"/>
      <c r="R100" s="5"/>
    </row>
    <row r="101" spans="1:18" ht="14.25" customHeight="1">
      <c r="A101" s="6"/>
      <c r="B101" s="177" t="s">
        <v>24</v>
      </c>
      <c r="C101" s="178"/>
      <c r="D101" s="178"/>
      <c r="E101" s="178"/>
      <c r="F101" s="178"/>
      <c r="G101" s="178"/>
      <c r="H101" s="178"/>
      <c r="I101" s="178"/>
      <c r="J101" s="178"/>
      <c r="K101" s="178"/>
      <c r="L101" s="178"/>
      <c r="M101" s="7"/>
      <c r="N101" s="8"/>
      <c r="O101" s="8"/>
      <c r="P101" s="68"/>
    </row>
    <row r="102" spans="1:18" ht="14.25" customHeight="1">
      <c r="A102" s="6"/>
      <c r="B102" s="178"/>
      <c r="C102" s="178"/>
      <c r="D102" s="178"/>
      <c r="E102" s="178"/>
      <c r="F102" s="178"/>
      <c r="G102" s="178"/>
      <c r="H102" s="178"/>
      <c r="I102" s="178"/>
      <c r="J102" s="178"/>
      <c r="K102" s="178"/>
      <c r="L102" s="178"/>
      <c r="M102" s="7"/>
      <c r="N102" s="8"/>
      <c r="O102" s="8"/>
    </row>
    <row r="103" spans="1:18" ht="14.25" customHeight="1">
      <c r="A103" s="6"/>
      <c r="B103" s="179"/>
      <c r="C103" s="179"/>
      <c r="D103" s="179"/>
      <c r="E103" s="179"/>
      <c r="F103" s="179"/>
      <c r="G103" s="179"/>
      <c r="H103" s="179"/>
      <c r="I103" s="179"/>
      <c r="J103" s="179"/>
      <c r="K103" s="179"/>
      <c r="L103" s="179"/>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PK0xBx9qMkg676DCpAaelueWUfBvUFyjEeuEUlAuqkHaI4rnqGet0MHiOKQX2prSZDvBC+sApNAbTIlkrRlqnw==" saltValue="yzUXPP9C1pOSQPg0DBrqKw==" spinCount="100000" sheet="1" selectLockedCells="1"/>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C86:L87">
    <cfRule type="expression" dxfId="5" priority="4">
      <formula>$P$83=TRUE</formula>
    </cfRule>
  </conditionalFormatting>
  <conditionalFormatting sqref="C94:L97">
    <cfRule type="expression" dxfId="4" priority="3">
      <formula>$P$92=FALSE</formula>
    </cfRule>
  </conditionalFormatting>
  <conditionalFormatting sqref="D22 H22 D24:E24 H25 D26:E27 K27">
    <cfRule type="expression" dxfId="3" priority="6">
      <formula>$P$21=TRUE</formula>
    </cfRule>
  </conditionalFormatting>
  <conditionalFormatting sqref="E67:G67">
    <cfRule type="expression" dxfId="2" priority="2">
      <formula>$P$66=FALSE</formula>
    </cfRule>
  </conditionalFormatting>
  <conditionalFormatting sqref="E70:G70">
    <cfRule type="expression" dxfId="1" priority="1">
      <formula>$P$69=FALSE</formula>
    </cfRule>
  </conditionalFormatting>
  <conditionalFormatting sqref="H23:L24">
    <cfRule type="expression" dxfId="0" priority="5">
      <formula>$P$21=TRUE</formula>
    </cfRule>
  </conditionalFormatting>
  <dataValidations count="6">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 type="list" allowBlank="1" showInputMessage="1" showErrorMessage="1" sqref="F9:I9" xr:uid="{F7F3B091-2483-4977-A3D5-35EB460C8184}">
      <formula1>$T$8:$T$23</formula1>
    </dataValidation>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'投稿票(submission form)'!$U$9:$U$23</xm:f>
          </x14:formula1>
          <xm:sqref>J9:L9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279" t="s">
        <v>95</v>
      </c>
      <c r="C1" s="283" t="s">
        <v>127</v>
      </c>
      <c r="D1" s="179"/>
      <c r="E1" s="277" t="s">
        <v>79</v>
      </c>
      <c r="F1" s="277"/>
      <c r="G1" s="277"/>
      <c r="H1" s="277"/>
      <c r="I1" s="277"/>
      <c r="J1" s="278" t="s">
        <v>85</v>
      </c>
      <c r="K1" s="278"/>
      <c r="L1" s="278"/>
      <c r="M1" s="278"/>
      <c r="N1" s="278"/>
      <c r="O1" s="278"/>
      <c r="P1" s="278"/>
      <c r="Q1" s="278"/>
      <c r="R1" s="278"/>
      <c r="S1" s="281" t="s">
        <v>126</v>
      </c>
      <c r="T1" s="282"/>
      <c r="U1" s="282"/>
      <c r="V1" s="282"/>
      <c r="W1" s="282"/>
      <c r="X1" s="282"/>
      <c r="Y1" s="282"/>
      <c r="Z1" s="40"/>
      <c r="AA1" s="40"/>
      <c r="AB1" s="41"/>
      <c r="AC1" s="41"/>
      <c r="AD1" s="41"/>
      <c r="AE1" s="41"/>
      <c r="AF1" s="41"/>
      <c r="AG1" s="41"/>
      <c r="AH1" s="41"/>
      <c r="AI1" s="41"/>
      <c r="AJ1" s="41"/>
      <c r="AK1" s="41"/>
      <c r="AL1" s="41"/>
      <c r="AM1" s="41"/>
    </row>
    <row r="2" spans="1:39">
      <c r="A2" t="s">
        <v>94</v>
      </c>
      <c r="B2" s="280"/>
      <c r="C2" s="61"/>
      <c r="D2" s="61"/>
      <c r="E2" s="42" t="s">
        <v>80</v>
      </c>
      <c r="F2" s="42" t="s">
        <v>81</v>
      </c>
      <c r="G2" s="42" t="s">
        <v>82</v>
      </c>
      <c r="H2" s="42" t="s">
        <v>83</v>
      </c>
      <c r="I2" s="42" t="s">
        <v>84</v>
      </c>
      <c r="J2" s="43" t="s">
        <v>80</v>
      </c>
      <c r="K2" s="43" t="s">
        <v>81</v>
      </c>
      <c r="L2" s="43" t="s">
        <v>82</v>
      </c>
      <c r="M2" s="43" t="s">
        <v>83</v>
      </c>
      <c r="N2" s="43" t="s">
        <v>86</v>
      </c>
      <c r="O2" s="43" t="s">
        <v>89</v>
      </c>
      <c r="P2" s="43" t="s">
        <v>87</v>
      </c>
      <c r="Q2" s="43" t="s">
        <v>88</v>
      </c>
      <c r="R2" s="44" t="s">
        <v>90</v>
      </c>
      <c r="S2" s="60" t="s">
        <v>119</v>
      </c>
      <c r="T2" s="60" t="s">
        <v>120</v>
      </c>
      <c r="U2" s="60" t="s">
        <v>121</v>
      </c>
      <c r="V2" s="60" t="s">
        <v>122</v>
      </c>
      <c r="W2" s="60" t="s">
        <v>123</v>
      </c>
      <c r="X2" s="60" t="s">
        <v>124</v>
      </c>
      <c r="Y2" s="60" t="s">
        <v>125</v>
      </c>
      <c r="Z2" s="40" t="s">
        <v>0</v>
      </c>
      <c r="AA2" s="40" t="s">
        <v>96</v>
      </c>
      <c r="AB2" s="41" t="s">
        <v>41</v>
      </c>
      <c r="AC2" s="41" t="s">
        <v>45</v>
      </c>
      <c r="AD2" s="41" t="s">
        <v>42</v>
      </c>
      <c r="AE2" s="41" t="s">
        <v>43</v>
      </c>
      <c r="AF2" s="41" t="s">
        <v>46</v>
      </c>
      <c r="AG2" s="41" t="s">
        <v>44</v>
      </c>
      <c r="AH2" s="41" t="s">
        <v>47</v>
      </c>
      <c r="AI2" s="41" t="s">
        <v>48</v>
      </c>
      <c r="AJ2" s="41" t="s">
        <v>49</v>
      </c>
      <c r="AK2" s="41" t="s">
        <v>50</v>
      </c>
      <c r="AL2" s="41" t="s">
        <v>51</v>
      </c>
      <c r="AM2" s="41" t="s">
        <v>52</v>
      </c>
    </row>
    <row r="3" spans="1:39">
      <c r="A3">
        <f>+'投稿票(submission form)'!O3</f>
        <v>0</v>
      </c>
      <c r="B3" s="3" t="str">
        <f>+'投稿票(submission form)'!P9</f>
        <v>英</v>
      </c>
      <c r="C3" s="3" t="str">
        <f>+'投稿票(submission form)'!F9</f>
        <v>第5会場：第148講義室 Venue 5: Room 148</v>
      </c>
      <c r="D3" s="3">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NA</v>
      </c>
      <c r="AF3" s="36" t="str">
        <f>IF(AE3="済",+'投稿票(submission form)'!P67,"NA")</f>
        <v>NA</v>
      </c>
      <c r="AG3" s="3" t="str">
        <f>IF(B3="英",IF('投稿票(submission form)'!P69=TRUE,"済","未"),"NA")</f>
        <v>未</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編集部</cp:lastModifiedBy>
  <cp:lastPrinted>2019-03-29T07:52:42Z</cp:lastPrinted>
  <dcterms:created xsi:type="dcterms:W3CDTF">2016-09-25T11:46:04Z</dcterms:created>
  <dcterms:modified xsi:type="dcterms:W3CDTF">2025-03-26T00:47:09Z</dcterms:modified>
</cp:coreProperties>
</file>